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440" yWindow="300" windowWidth="16500" windowHeight="8700"/>
  </bookViews>
  <sheets>
    <sheet name="Schule 2010-2015" sheetId="1" r:id="rId1"/>
  </sheets>
  <calcPr calcId="145621"/>
</workbook>
</file>

<file path=xl/calcChain.xml><?xml version="1.0" encoding="utf-8"?>
<calcChain xmlns="http://schemas.openxmlformats.org/spreadsheetml/2006/main">
  <c r="E30" i="1" l="1"/>
  <c r="F30" i="1"/>
  <c r="G30" i="1"/>
  <c r="H30" i="1"/>
  <c r="C30" i="1"/>
  <c r="D25" i="1"/>
  <c r="E25" i="1"/>
  <c r="F25" i="1"/>
  <c r="G25" i="1"/>
  <c r="H25" i="1"/>
  <c r="I25" i="1"/>
  <c r="J25" i="1"/>
  <c r="K25" i="1"/>
  <c r="L25" i="1"/>
  <c r="C25" i="1"/>
  <c r="D81" i="1"/>
  <c r="D28" i="1"/>
  <c r="D30" i="1" s="1"/>
  <c r="D31" i="1" l="1"/>
  <c r="D84" i="1" s="1"/>
  <c r="F31" i="1"/>
  <c r="F84" i="1" s="1"/>
  <c r="C31" i="1"/>
  <c r="C84" i="1" s="1"/>
  <c r="E31" i="1"/>
  <c r="E84" i="1" s="1"/>
  <c r="G31" i="1"/>
  <c r="G84" i="1" s="1"/>
  <c r="H31" i="1"/>
  <c r="H84" i="1" s="1"/>
</calcChain>
</file>

<file path=xl/comments1.xml><?xml version="1.0" encoding="utf-8"?>
<comments xmlns="http://schemas.openxmlformats.org/spreadsheetml/2006/main">
  <authors>
    <author>Simon Gabathuler</author>
  </authors>
  <commentList>
    <comment ref="E80" authorId="0">
      <text>
        <r>
          <rPr>
            <b/>
            <sz val="9"/>
            <color indexed="81"/>
            <rFont val="Tahoma"/>
            <charset val="1"/>
          </rPr>
          <t>Simon Gabathuler:</t>
        </r>
        <r>
          <rPr>
            <sz val="9"/>
            <color indexed="81"/>
            <rFont val="Tahoma"/>
            <charset val="1"/>
          </rPr>
          <t xml:space="preserve">
AHV REVISION RÜCKERSTATTUNG
</t>
        </r>
      </text>
    </comment>
  </commentList>
</comments>
</file>

<file path=xl/sharedStrings.xml><?xml version="1.0" encoding="utf-8"?>
<sst xmlns="http://schemas.openxmlformats.org/spreadsheetml/2006/main" count="178" uniqueCount="132">
  <si>
    <t>Jahr</t>
  </si>
  <si>
    <t>Änderung</t>
  </si>
  <si>
    <t>in %</t>
  </si>
  <si>
    <t>Kosten Lehrkörper</t>
  </si>
  <si>
    <t>Kindergarten</t>
  </si>
  <si>
    <t>Kosten</t>
  </si>
  <si>
    <t>Schülerzahlen</t>
  </si>
  <si>
    <t>Pensen</t>
  </si>
  <si>
    <t>Primarschule</t>
  </si>
  <si>
    <t>Oberstufe</t>
  </si>
  <si>
    <t>Total Kosten Lehrkörper</t>
  </si>
  <si>
    <t>Total Schülerzahl</t>
  </si>
  <si>
    <t>Total Pensen</t>
  </si>
  <si>
    <t>Schulrat/Kommissionen/Verwaltung/Schulleitungen</t>
  </si>
  <si>
    <t>*</t>
  </si>
  <si>
    <t>Lohnkosten Schulverwaltung</t>
  </si>
  <si>
    <t>**</t>
  </si>
  <si>
    <t>Lohnkosten Schulleiter</t>
  </si>
  <si>
    <t>****</t>
  </si>
  <si>
    <t>ab 2012/2013 voll ausgebaute Schulleitung inkl. Visitationen etc.</t>
  </si>
  <si>
    <t>Sozialversicherung</t>
  </si>
  <si>
    <t>Schulrat /SRP</t>
  </si>
  <si>
    <t>Schulverw / Schulleitungen</t>
  </si>
  <si>
    <t>Personalversicherungsbeiträge</t>
  </si>
  <si>
    <t>UVG / KTV</t>
  </si>
  <si>
    <t>Übriger Personalaufwand</t>
  </si>
  <si>
    <t>Büro- und Verbrauchsmaterial SR SL Verw.</t>
  </si>
  <si>
    <t>Öffentlichkeitsarbeit</t>
  </si>
  <si>
    <t>Büro- und Verbrauchsmaterial FAZ SL</t>
  </si>
  <si>
    <t>Anschaffung Mob /Geräte/IT</t>
  </si>
  <si>
    <t>Spesenentschädigung</t>
  </si>
  <si>
    <t>Unterhalt Mob Geräte</t>
  </si>
  <si>
    <t xml:space="preserve">Mieten Leasing </t>
  </si>
  <si>
    <t>Reise und Rep Spesen</t>
  </si>
  <si>
    <t>Porti Telefon Internet Extranet</t>
  </si>
  <si>
    <t>Honorare Beratung Gutachten Prozesskosten</t>
  </si>
  <si>
    <t>Dienstleistungen durch Dritte</t>
  </si>
  <si>
    <t>Schulverwaltung/SL</t>
  </si>
  <si>
    <t>Mitgliederbeiträge Verbände</t>
  </si>
  <si>
    <t>Beiträge Foppa</t>
  </si>
  <si>
    <t>Beiträge  privatrechtl. Institutionen</t>
  </si>
  <si>
    <t>Verwaltung time Out</t>
  </si>
  <si>
    <t>Foppa Eingang</t>
  </si>
  <si>
    <t>Verwaltungsbeitrag Foppa</t>
  </si>
  <si>
    <t>Erträge aus DL</t>
  </si>
  <si>
    <t>Rückerstattung Sachaufwand</t>
  </si>
  <si>
    <t>TOTAL SCHULRAT/KOMMISSIONEN/VERWALTUNG</t>
  </si>
  <si>
    <t>Mittelwerte</t>
  </si>
  <si>
    <t>Fördernde Massnahmen</t>
  </si>
  <si>
    <t>Informatik Schulen</t>
  </si>
  <si>
    <t>Schulanlässe/Freizeitgestaltung</t>
  </si>
  <si>
    <t>Gesundheit/Schulbetriebskosten</t>
  </si>
  <si>
    <t>Schulanlagen</t>
  </si>
  <si>
    <t>Löhne</t>
  </si>
  <si>
    <t>Lohnnebenkosten</t>
  </si>
  <si>
    <t>Übriger Personalaufwand/Ausbildung</t>
  </si>
  <si>
    <t>Anschaffung Mobilien Geräte</t>
  </si>
  <si>
    <t>Strom Wasser Heizung</t>
  </si>
  <si>
    <t>Reinigungs- Verbrauchsmaterial</t>
  </si>
  <si>
    <t>Baul Unterhalt Dritte ord.</t>
  </si>
  <si>
    <t>baulicher Unterhalt 2012 - 2014???</t>
  </si>
  <si>
    <t>baul Unterhalt Dritte ausserord.</t>
  </si>
  <si>
    <t>Unerhalt Mobilien und Geräte</t>
  </si>
  <si>
    <t>Mieten Leasing</t>
  </si>
  <si>
    <t>Reise und Repr. Spesen</t>
  </si>
  <si>
    <t>Gebäude und Sachvers. Gebühren Steuern</t>
  </si>
  <si>
    <t>******</t>
  </si>
  <si>
    <t>Abschreibungen</t>
  </si>
  <si>
    <t>Rückerstattung Dienstleistungen</t>
  </si>
  <si>
    <t>Rückerstattung Personalaufwand</t>
  </si>
  <si>
    <t>Rückerstattung FAK EO UVG KTG</t>
  </si>
  <si>
    <t>Brandfall Zweier</t>
  </si>
  <si>
    <t>*****</t>
  </si>
  <si>
    <t>Zweier Leistung Sachversicherung</t>
  </si>
  <si>
    <t>Mieten Einnahmen Gebäude</t>
  </si>
  <si>
    <t>intern verrechneter Verwaltungsertrag</t>
  </si>
  <si>
    <t>Intern verrechnete Kosten</t>
  </si>
  <si>
    <t>TOTAL SCHULANLAGEN</t>
  </si>
  <si>
    <t>Spezialrechnung Time Out Schule</t>
  </si>
  <si>
    <t>Steuerbedarf Schule (gem. Buchhalt. Polit. Gde.)</t>
  </si>
  <si>
    <t>Schulgelder / Zweckverbände</t>
  </si>
  <si>
    <t>Schulgelder an übrige</t>
  </si>
  <si>
    <t>Regel - und Kleinklassen ausw.</t>
  </si>
  <si>
    <t>Musikschule</t>
  </si>
  <si>
    <t>Time Out Schule/PTM</t>
  </si>
  <si>
    <t>Sonderheime Schule</t>
  </si>
  <si>
    <t>sonderheime Schule 2010-2015?</t>
  </si>
  <si>
    <t>Logpädische Vereinigung</t>
  </si>
  <si>
    <t>logopädische Vereinigung 2013 - 2015??</t>
  </si>
  <si>
    <t>Rückerstattung Kanton</t>
  </si>
  <si>
    <t>Schulgelder Oberstufe</t>
  </si>
  <si>
    <t>Schulgelder Sportschule</t>
  </si>
  <si>
    <t>TOTAL SCHULGELDER/ZWECKVERBÄNDE</t>
  </si>
  <si>
    <t>Vergleichbare Kostenbereiche der Schule</t>
  </si>
  <si>
    <t>Kosten je Schüler</t>
  </si>
  <si>
    <t>Nicht vergleichbare Kosten:</t>
  </si>
  <si>
    <t>Kosten Bürgerschaft/GPK</t>
  </si>
  <si>
    <t>Liegenschaften des Finanzvermögens</t>
  </si>
  <si>
    <t>Zinsen</t>
  </si>
  <si>
    <t>allg Kosten</t>
  </si>
  <si>
    <t>Abschr. 2011 / 2012 und 2014 -&gt; Sonderabschreibungen</t>
  </si>
  <si>
    <t>Gesamtkosten Schule</t>
  </si>
  <si>
    <t>Steuerbedarf Schule</t>
  </si>
  <si>
    <t>Differenz</t>
  </si>
  <si>
    <t>2013 - 2015 auch abgeglichen, mit der lauf. Rechnung</t>
  </si>
  <si>
    <t>2013 - 2015  in diesen Jahren wurden neben den Stellenprozenten Überstunden ausbezahlt</t>
  </si>
  <si>
    <t>im Jahre 2014 und 2015 wurden einzelne Arbeitsbereiche an externe Berater ausgelagert (Lohnbuchhaltung ..)</t>
  </si>
  <si>
    <t>***</t>
  </si>
  <si>
    <t>Stellenprozente sind erst ab 17.10. verfügbar</t>
  </si>
  <si>
    <t>Im Jahre 2010 sind CHF 21,044 Lohnkosten durch die Krankentaggeldversicherung zurückbezahlt worden.</t>
  </si>
  <si>
    <t>Ertrag ausserord. Brand Zweier - Geld wurde für neuen Kindergarten verwendet</t>
  </si>
  <si>
    <t>(Verkauf und Versicherungsleistung)</t>
  </si>
  <si>
    <t>Zweier / Hof</t>
  </si>
  <si>
    <t>Versicherungskosten reduktion - Neuer Broker</t>
  </si>
  <si>
    <t>Bemerkungen</t>
  </si>
  <si>
    <t>Zwischentotal Verwaltung</t>
  </si>
  <si>
    <t>Kostenvergleich Schule Gams 2010 - 2016</t>
  </si>
  <si>
    <t>Rückvergütungen</t>
  </si>
  <si>
    <t>AHV</t>
  </si>
  <si>
    <t>DIVERSE</t>
  </si>
  <si>
    <t>FAK Schulleitung</t>
  </si>
  <si>
    <t>FAK Schulverwaltung</t>
  </si>
  <si>
    <t>KTG+ EO SCHULLEITUNG</t>
  </si>
  <si>
    <t>KTG SCHULVERWALTUNG</t>
  </si>
  <si>
    <t>TOTAL SCHULVERWALTUNG OHNE SOZIALVERSICHERUNGSBEITRÄGE</t>
  </si>
  <si>
    <t>Stellenprozente SRP</t>
  </si>
  <si>
    <t>Stellenprozente Schulverwaltung</t>
  </si>
  <si>
    <t>Stellenprozente Schulleiter</t>
  </si>
  <si>
    <t>TOTAL SCHULEITUNGEN OHNE SOZIALVERSICHERUNGSBEITRÄGE</t>
  </si>
  <si>
    <t>Lohnkosten SRP/SR/Kommissionen OHNE SOZIALVERSICHERUNGSBEITRÄGE</t>
  </si>
  <si>
    <t>allg. bildende Schulen</t>
  </si>
  <si>
    <t>übrige Bildungsstätten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</si>
</sst>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39997558519241921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09">
    <xf numFmtId="0" fontId="0" fillId="0" borderId="0" xfId="0"/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0" borderId="0" xfId="0" applyBorder="1"/>
    <xf numFmtId="0" fontId="0" fillId="0" borderId="11" xfId="0" applyBorder="1"/>
    <xf numFmtId="0" fontId="0" fillId="0" borderId="12" xfId="0" applyBorder="1"/>
    <xf numFmtId="0" fontId="0" fillId="0" borderId="0" xfId="0" applyFill="1" applyBorder="1"/>
    <xf numFmtId="4" fontId="0" fillId="0" borderId="0" xfId="0" applyNumberFormat="1"/>
    <xf numFmtId="3" fontId="0" fillId="0" borderId="0" xfId="0" applyNumberFormat="1"/>
    <xf numFmtId="3" fontId="0" fillId="3" borderId="0" xfId="0" applyNumberFormat="1" applyFill="1"/>
    <xf numFmtId="3" fontId="0" fillId="2" borderId="0" xfId="0" applyNumberFormat="1" applyFill="1"/>
    <xf numFmtId="9" fontId="0" fillId="0" borderId="0" xfId="0" applyNumberFormat="1"/>
    <xf numFmtId="10" fontId="0" fillId="0" borderId="0" xfId="0" applyNumberFormat="1"/>
    <xf numFmtId="3" fontId="0" fillId="0" borderId="3" xfId="0" applyNumberFormat="1" applyBorder="1"/>
    <xf numFmtId="0" fontId="0" fillId="0" borderId="2" xfId="0" applyFill="1" applyBorder="1"/>
    <xf numFmtId="3" fontId="0" fillId="0" borderId="0" xfId="0" applyNumberFormat="1" applyBorder="1"/>
    <xf numFmtId="0" fontId="0" fillId="4" borderId="2" xfId="0" applyFill="1" applyBorder="1"/>
    <xf numFmtId="0" fontId="0" fillId="4" borderId="3" xfId="0" applyFill="1" applyBorder="1"/>
    <xf numFmtId="3" fontId="0" fillId="4" borderId="3" xfId="0" applyNumberFormat="1" applyFill="1" applyBorder="1"/>
    <xf numFmtId="0" fontId="0" fillId="6" borderId="2" xfId="0" applyFill="1" applyBorder="1"/>
    <xf numFmtId="0" fontId="0" fillId="6" borderId="3" xfId="0" applyFill="1" applyBorder="1"/>
    <xf numFmtId="0" fontId="0" fillId="7" borderId="2" xfId="0" applyFill="1" applyBorder="1"/>
    <xf numFmtId="0" fontId="0" fillId="7" borderId="3" xfId="0" applyFill="1" applyBorder="1"/>
    <xf numFmtId="3" fontId="0" fillId="7" borderId="3" xfId="0" applyNumberFormat="1" applyFill="1" applyBorder="1"/>
    <xf numFmtId="0" fontId="0" fillId="5" borderId="2" xfId="0" applyFill="1" applyBorder="1"/>
    <xf numFmtId="0" fontId="0" fillId="5" borderId="3" xfId="0" applyFill="1" applyBorder="1"/>
    <xf numFmtId="3" fontId="0" fillId="5" borderId="3" xfId="0" applyNumberFormat="1" applyFill="1" applyBorder="1"/>
    <xf numFmtId="3" fontId="0" fillId="6" borderId="3" xfId="0" applyNumberFormat="1" applyFill="1" applyBorder="1"/>
    <xf numFmtId="0" fontId="0" fillId="8" borderId="2" xfId="0" applyFill="1" applyBorder="1"/>
    <xf numFmtId="0" fontId="0" fillId="8" borderId="3" xfId="0" applyFill="1" applyBorder="1"/>
    <xf numFmtId="3" fontId="0" fillId="8" borderId="3" xfId="0" applyNumberFormat="1" applyFill="1" applyBorder="1"/>
    <xf numFmtId="0" fontId="0" fillId="8" borderId="5" xfId="0" applyFill="1" applyBorder="1"/>
    <xf numFmtId="0" fontId="0" fillId="8" borderId="6" xfId="0" applyFill="1" applyBorder="1"/>
    <xf numFmtId="0" fontId="0" fillId="8" borderId="11" xfId="0" applyFill="1" applyBorder="1"/>
    <xf numFmtId="0" fontId="0" fillId="8" borderId="12" xfId="0" applyFill="1" applyBorder="1"/>
    <xf numFmtId="3" fontId="0" fillId="8" borderId="12" xfId="0" applyNumberFormat="1" applyFill="1" applyBorder="1"/>
    <xf numFmtId="3" fontId="0" fillId="0" borderId="1" xfId="0" applyNumberFormat="1" applyBorder="1"/>
    <xf numFmtId="0" fontId="0" fillId="0" borderId="7" xfId="0" applyBorder="1"/>
    <xf numFmtId="0" fontId="0" fillId="0" borderId="9" xfId="0" applyBorder="1"/>
    <xf numFmtId="0" fontId="0" fillId="0" borderId="8" xfId="0" applyBorder="1"/>
    <xf numFmtId="0" fontId="0" fillId="6" borderId="1" xfId="0" applyFill="1" applyBorder="1"/>
    <xf numFmtId="3" fontId="0" fillId="3" borderId="8" xfId="0" applyNumberFormat="1" applyFill="1" applyBorder="1"/>
    <xf numFmtId="3" fontId="0" fillId="2" borderId="8" xfId="0" applyNumberFormat="1" applyFill="1" applyBorder="1"/>
    <xf numFmtId="3" fontId="0" fillId="7" borderId="1" xfId="0" applyNumberFormat="1" applyFill="1" applyBorder="1"/>
    <xf numFmtId="3" fontId="0" fillId="0" borderId="8" xfId="0" applyNumberFormat="1" applyBorder="1"/>
    <xf numFmtId="3" fontId="1" fillId="3" borderId="8" xfId="0" applyNumberFormat="1" applyFont="1" applyFill="1" applyBorder="1"/>
    <xf numFmtId="9" fontId="0" fillId="0" borderId="8" xfId="0" applyNumberFormat="1" applyBorder="1"/>
    <xf numFmtId="10" fontId="0" fillId="0" borderId="8" xfId="0" applyNumberFormat="1" applyBorder="1"/>
    <xf numFmtId="3" fontId="0" fillId="5" borderId="1" xfId="0" applyNumberFormat="1" applyFill="1" applyBorder="1"/>
    <xf numFmtId="1" fontId="0" fillId="0" borderId="7" xfId="0" applyNumberFormat="1" applyBorder="1"/>
    <xf numFmtId="1" fontId="0" fillId="0" borderId="9" xfId="0" applyNumberFormat="1" applyBorder="1"/>
    <xf numFmtId="1" fontId="0" fillId="6" borderId="1" xfId="0" applyNumberFormat="1" applyFill="1" applyBorder="1"/>
    <xf numFmtId="1" fontId="0" fillId="0" borderId="8" xfId="0" applyNumberFormat="1" applyBorder="1"/>
    <xf numFmtId="1" fontId="0" fillId="7" borderId="1" xfId="0" applyNumberFormat="1" applyFill="1" applyBorder="1"/>
    <xf numFmtId="1" fontId="0" fillId="5" borderId="1" xfId="0" applyNumberFormat="1" applyFill="1" applyBorder="1"/>
    <xf numFmtId="3" fontId="0" fillId="6" borderId="1" xfId="0" applyNumberFormat="1" applyFill="1" applyBorder="1"/>
    <xf numFmtId="3" fontId="0" fillId="8" borderId="1" xfId="0" applyNumberFormat="1" applyFill="1" applyBorder="1"/>
    <xf numFmtId="3" fontId="0" fillId="8" borderId="9" xfId="0" applyNumberFormat="1" applyFill="1" applyBorder="1"/>
    <xf numFmtId="1" fontId="0" fillId="0" borderId="1" xfId="0" applyNumberFormat="1" applyBorder="1"/>
    <xf numFmtId="3" fontId="0" fillId="4" borderId="1" xfId="0" applyNumberFormat="1" applyFill="1" applyBorder="1"/>
    <xf numFmtId="3" fontId="0" fillId="0" borderId="9" xfId="0" applyNumberFormat="1" applyBorder="1"/>
    <xf numFmtId="0" fontId="0" fillId="8" borderId="9" xfId="0" applyFill="1" applyBorder="1"/>
    <xf numFmtId="0" fontId="0" fillId="0" borderId="1" xfId="0" applyBorder="1"/>
    <xf numFmtId="0" fontId="0" fillId="0" borderId="10" xfId="0" applyFill="1" applyBorder="1"/>
    <xf numFmtId="0" fontId="0" fillId="0" borderId="11" xfId="0" applyFill="1" applyBorder="1"/>
    <xf numFmtId="3" fontId="0" fillId="0" borderId="12" xfId="0" applyNumberFormat="1" applyBorder="1"/>
    <xf numFmtId="3" fontId="0" fillId="3" borderId="3" xfId="0" applyNumberFormat="1" applyFill="1" applyBorder="1"/>
    <xf numFmtId="3" fontId="0" fillId="3" borderId="1" xfId="0" applyNumberFormat="1" applyFill="1" applyBorder="1"/>
    <xf numFmtId="3" fontId="0" fillId="3" borderId="0" xfId="0" applyNumberFormat="1" applyFill="1" applyBorder="1"/>
    <xf numFmtId="3" fontId="0" fillId="0" borderId="7" xfId="0" applyNumberFormat="1" applyBorder="1"/>
    <xf numFmtId="0" fontId="0" fillId="7" borderId="1" xfId="0" applyFill="1" applyBorder="1"/>
    <xf numFmtId="0" fontId="0" fillId="8" borderId="1" xfId="0" applyFill="1" applyBorder="1"/>
    <xf numFmtId="0" fontId="0" fillId="3" borderId="0" xfId="0" applyFill="1" applyBorder="1"/>
    <xf numFmtId="0" fontId="0" fillId="3" borderId="10" xfId="0" applyFill="1" applyBorder="1"/>
    <xf numFmtId="3" fontId="0" fillId="3" borderId="7" xfId="0" applyNumberFormat="1" applyFill="1" applyBorder="1"/>
    <xf numFmtId="0" fontId="0" fillId="2" borderId="0" xfId="0" applyFill="1" applyBorder="1"/>
    <xf numFmtId="0" fontId="0" fillId="2" borderId="0" xfId="0" applyFill="1"/>
    <xf numFmtId="0" fontId="0" fillId="0" borderId="13" xfId="0" applyBorder="1"/>
    <xf numFmtId="0" fontId="0" fillId="0" borderId="14" xfId="0" applyBorder="1"/>
    <xf numFmtId="0" fontId="0" fillId="0" borderId="15" xfId="0" applyBorder="1"/>
    <xf numFmtId="3" fontId="0" fillId="0" borderId="16" xfId="0" applyNumberFormat="1" applyBorder="1"/>
    <xf numFmtId="3" fontId="0" fillId="0" borderId="15" xfId="0" applyNumberFormat="1" applyBorder="1"/>
    <xf numFmtId="1" fontId="0" fillId="0" borderId="17" xfId="0" applyNumberFormat="1" applyBorder="1"/>
    <xf numFmtId="3" fontId="0" fillId="5" borderId="4" xfId="0" applyNumberFormat="1" applyFill="1" applyBorder="1"/>
    <xf numFmtId="0" fontId="0" fillId="0" borderId="10" xfId="0" applyBorder="1"/>
    <xf numFmtId="3" fontId="0" fillId="0" borderId="13" xfId="0" applyNumberFormat="1" applyBorder="1"/>
    <xf numFmtId="3" fontId="0" fillId="6" borderId="4" xfId="0" applyNumberFormat="1" applyFill="1" applyBorder="1"/>
    <xf numFmtId="3" fontId="0" fillId="8" borderId="4" xfId="0" applyNumberFormat="1" applyFill="1" applyBorder="1"/>
    <xf numFmtId="3" fontId="0" fillId="8" borderId="18" xfId="0" applyNumberFormat="1" applyFill="1" applyBorder="1"/>
    <xf numFmtId="0" fontId="0" fillId="0" borderId="4" xfId="0" applyBorder="1"/>
    <xf numFmtId="3" fontId="0" fillId="0" borderId="4" xfId="0" applyNumberFormat="1" applyBorder="1"/>
    <xf numFmtId="3" fontId="0" fillId="3" borderId="4" xfId="0" applyNumberFormat="1" applyFill="1" applyBorder="1"/>
    <xf numFmtId="3" fontId="0" fillId="4" borderId="4" xfId="0" applyNumberFormat="1" applyFill="1" applyBorder="1"/>
    <xf numFmtId="3" fontId="0" fillId="3" borderId="13" xfId="0" applyNumberFormat="1" applyFill="1" applyBorder="1"/>
    <xf numFmtId="3" fontId="0" fillId="0" borderId="18" xfId="0" applyNumberFormat="1" applyBorder="1"/>
    <xf numFmtId="0" fontId="0" fillId="3" borderId="0" xfId="0" applyFill="1"/>
    <xf numFmtId="3" fontId="0" fillId="0" borderId="17" xfId="0" applyNumberFormat="1" applyBorder="1"/>
    <xf numFmtId="0" fontId="0" fillId="0" borderId="14" xfId="0" applyFill="1" applyBorder="1"/>
    <xf numFmtId="1" fontId="0" fillId="0" borderId="13" xfId="0" applyNumberFormat="1" applyBorder="1"/>
    <xf numFmtId="3" fontId="1" fillId="0" borderId="16" xfId="0" applyNumberFormat="1" applyFont="1" applyBorder="1"/>
    <xf numFmtId="3" fontId="0" fillId="5" borderId="2" xfId="0" applyNumberFormat="1" applyFill="1" applyBorder="1" applyAlignment="1">
      <alignment horizontal="center"/>
    </xf>
    <xf numFmtId="3" fontId="0" fillId="5" borderId="3" xfId="0" applyNumberFormat="1" applyFill="1" applyBorder="1" applyAlignment="1">
      <alignment horizontal="center"/>
    </xf>
    <xf numFmtId="3" fontId="0" fillId="5" borderId="4" xfId="0" applyNumberFormat="1" applyFill="1" applyBorder="1" applyAlignment="1">
      <alignment horizontal="center"/>
    </xf>
    <xf numFmtId="3" fontId="0" fillId="8" borderId="2" xfId="0" applyNumberFormat="1" applyFill="1" applyBorder="1" applyAlignment="1">
      <alignment horizontal="center"/>
    </xf>
    <xf numFmtId="3" fontId="0" fillId="8" borderId="3" xfId="0" applyNumberFormat="1" applyFill="1" applyBorder="1" applyAlignment="1">
      <alignment horizontal="center"/>
    </xf>
    <xf numFmtId="3" fontId="0" fillId="8" borderId="4" xfId="0" applyNumberFormat="1" applyFill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O174"/>
  <sheetViews>
    <sheetView tabSelected="1" workbookViewId="0">
      <selection activeCell="B15" sqref="B15"/>
    </sheetView>
  </sheetViews>
  <sheetFormatPr baseColWidth="10" defaultRowHeight="15" x14ac:dyDescent="0.25"/>
  <cols>
    <col min="1" max="1" width="23.7109375" customWidth="1"/>
    <col min="2" max="2" width="35.140625" customWidth="1"/>
    <col min="9" max="9" width="6.7109375" hidden="1" customWidth="1"/>
    <col min="10" max="10" width="13.42578125" hidden="1" customWidth="1"/>
    <col min="11" max="12" width="0" hidden="1" customWidth="1"/>
  </cols>
  <sheetData>
    <row r="1" spans="1:11" x14ac:dyDescent="0.25">
      <c r="A1" s="1" t="s">
        <v>116</v>
      </c>
      <c r="B1" s="1"/>
      <c r="C1" s="1"/>
      <c r="D1" s="1"/>
      <c r="E1" s="1"/>
      <c r="F1" s="1"/>
      <c r="G1" s="1"/>
      <c r="H1" s="1"/>
      <c r="I1" s="1"/>
      <c r="J1" s="1"/>
    </row>
    <row r="2" spans="1:11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x14ac:dyDescent="0.25">
      <c r="A3" s="4" t="s">
        <v>0</v>
      </c>
      <c r="B3" s="5"/>
      <c r="C3" s="40">
        <v>2010</v>
      </c>
      <c r="D3" s="5">
        <v>2011</v>
      </c>
      <c r="E3" s="40">
        <v>2012</v>
      </c>
      <c r="F3" s="5">
        <v>2013</v>
      </c>
      <c r="G3" s="40">
        <v>2014</v>
      </c>
      <c r="H3" s="40">
        <v>2015</v>
      </c>
      <c r="I3" s="52" t="s">
        <v>1</v>
      </c>
      <c r="J3" s="40" t="s">
        <v>114</v>
      </c>
    </row>
    <row r="4" spans="1:11" ht="9" customHeight="1" thickBot="1" x14ac:dyDescent="0.3">
      <c r="A4" s="7"/>
      <c r="B4" s="8"/>
      <c r="C4" s="41"/>
      <c r="D4" s="8"/>
      <c r="E4" s="41"/>
      <c r="F4" s="8"/>
      <c r="G4" s="41"/>
      <c r="H4" s="41"/>
      <c r="I4" s="53" t="s">
        <v>2</v>
      </c>
      <c r="J4" s="41"/>
    </row>
    <row r="5" spans="1:11" ht="15.75" thickBot="1" x14ac:dyDescent="0.3">
      <c r="A5" s="22" t="s">
        <v>3</v>
      </c>
      <c r="B5" s="23"/>
      <c r="C5" s="43"/>
      <c r="D5" s="23"/>
      <c r="E5" s="43"/>
      <c r="F5" s="23"/>
      <c r="G5" s="43"/>
      <c r="H5" s="43"/>
      <c r="I5" s="54"/>
      <c r="J5" s="43"/>
    </row>
    <row r="6" spans="1:11" x14ac:dyDescent="0.25">
      <c r="A6" s="1" t="s">
        <v>4</v>
      </c>
      <c r="B6" s="1" t="s">
        <v>5</v>
      </c>
      <c r="C6" s="44">
        <v>462631</v>
      </c>
      <c r="D6" s="11">
        <v>469238.5</v>
      </c>
      <c r="E6" s="47">
        <v>464510.25</v>
      </c>
      <c r="F6" s="11">
        <v>473175.65</v>
      </c>
      <c r="G6" s="47">
        <v>472040.35</v>
      </c>
      <c r="H6" s="47">
        <v>487222.75</v>
      </c>
      <c r="I6" s="55">
        <v>5.3156295189902965</v>
      </c>
      <c r="J6" s="42"/>
    </row>
    <row r="7" spans="1:11" x14ac:dyDescent="0.25">
      <c r="A7" s="1"/>
      <c r="B7" s="1" t="s">
        <v>6</v>
      </c>
      <c r="C7" s="44">
        <v>63</v>
      </c>
      <c r="D7" s="11">
        <v>69</v>
      </c>
      <c r="E7" s="47">
        <v>74</v>
      </c>
      <c r="F7" s="11">
        <v>78</v>
      </c>
      <c r="G7" s="47">
        <v>79</v>
      </c>
      <c r="H7" s="47">
        <v>77</v>
      </c>
      <c r="I7" s="55">
        <v>22.222222222222221</v>
      </c>
      <c r="J7" s="42"/>
    </row>
    <row r="8" spans="1:11" hidden="1" x14ac:dyDescent="0.25">
      <c r="A8" s="1" t="s">
        <v>7</v>
      </c>
      <c r="B8" s="1"/>
      <c r="C8" s="45"/>
      <c r="D8" s="13"/>
      <c r="E8" s="45"/>
      <c r="F8" s="13"/>
      <c r="G8" s="45"/>
      <c r="H8" s="45"/>
      <c r="I8" s="55" t="e">
        <v>#DIV/0!</v>
      </c>
      <c r="J8" s="42"/>
    </row>
    <row r="9" spans="1:11" x14ac:dyDescent="0.25">
      <c r="A9" s="1" t="s">
        <v>8</v>
      </c>
      <c r="B9" s="1" t="s">
        <v>5</v>
      </c>
      <c r="C9" s="44">
        <v>2028373.68</v>
      </c>
      <c r="D9" s="11">
        <v>1995734.03</v>
      </c>
      <c r="E9" s="47">
        <v>1939588.16</v>
      </c>
      <c r="F9" s="11">
        <v>1868538.9</v>
      </c>
      <c r="G9" s="47">
        <v>1821365.48</v>
      </c>
      <c r="H9" s="47">
        <v>1837055.82</v>
      </c>
      <c r="I9" s="55">
        <v>-9.4320815679288366</v>
      </c>
      <c r="J9" s="42"/>
    </row>
    <row r="10" spans="1:11" x14ac:dyDescent="0.25">
      <c r="A10" s="1"/>
      <c r="B10" s="1" t="s">
        <v>6</v>
      </c>
      <c r="C10" s="44">
        <v>241</v>
      </c>
      <c r="D10" s="11">
        <v>222</v>
      </c>
      <c r="E10" s="47">
        <v>224</v>
      </c>
      <c r="F10" s="11">
        <v>214</v>
      </c>
      <c r="G10" s="47">
        <v>200</v>
      </c>
      <c r="H10" s="47">
        <v>207</v>
      </c>
      <c r="I10" s="55">
        <v>-14.107883817427386</v>
      </c>
      <c r="J10" s="42"/>
    </row>
    <row r="11" spans="1:11" hidden="1" x14ac:dyDescent="0.25">
      <c r="A11" s="1" t="s">
        <v>7</v>
      </c>
      <c r="B11" s="1"/>
      <c r="C11" s="45"/>
      <c r="D11" s="13"/>
      <c r="E11" s="45"/>
      <c r="F11" s="13"/>
      <c r="G11" s="45"/>
      <c r="H11" s="45"/>
      <c r="I11" s="55" t="e">
        <v>#DIV/0!</v>
      </c>
      <c r="J11" s="42"/>
    </row>
    <row r="12" spans="1:11" x14ac:dyDescent="0.25">
      <c r="A12" s="1" t="s">
        <v>9</v>
      </c>
      <c r="B12" s="1" t="s">
        <v>5</v>
      </c>
      <c r="C12" s="44">
        <v>1900533</v>
      </c>
      <c r="D12" s="11">
        <v>1797615.43</v>
      </c>
      <c r="E12" s="47">
        <v>1818385.35</v>
      </c>
      <c r="F12" s="11">
        <v>1714058.05</v>
      </c>
      <c r="G12" s="47">
        <v>1710588.01</v>
      </c>
      <c r="H12" s="47">
        <v>1617882.72</v>
      </c>
      <c r="I12" s="55">
        <v>-14.872158494485497</v>
      </c>
      <c r="J12" s="42"/>
    </row>
    <row r="13" spans="1:11" ht="15.75" thickBot="1" x14ac:dyDescent="0.3">
      <c r="A13" s="1"/>
      <c r="B13" s="1" t="s">
        <v>6</v>
      </c>
      <c r="C13" s="44">
        <v>133</v>
      </c>
      <c r="D13" s="11">
        <v>129</v>
      </c>
      <c r="E13" s="47">
        <v>118</v>
      </c>
      <c r="F13" s="11">
        <v>120</v>
      </c>
      <c r="G13" s="47">
        <v>114</v>
      </c>
      <c r="H13" s="47">
        <v>107</v>
      </c>
      <c r="I13" s="55">
        <v>-19.548872180451127</v>
      </c>
      <c r="J13" s="42"/>
    </row>
    <row r="14" spans="1:11" ht="15.75" hidden="1" thickBot="1" x14ac:dyDescent="0.3">
      <c r="A14" s="1" t="s">
        <v>7</v>
      </c>
      <c r="B14" s="1"/>
      <c r="C14" s="45"/>
      <c r="D14" s="13"/>
      <c r="E14" s="45"/>
      <c r="F14" s="13"/>
      <c r="G14" s="45"/>
      <c r="H14" s="45"/>
      <c r="I14" s="55" t="e">
        <v>#DIV/0!</v>
      </c>
      <c r="J14" s="42"/>
    </row>
    <row r="15" spans="1:11" ht="15.75" thickBot="1" x14ac:dyDescent="0.3">
      <c r="A15" s="24" t="s">
        <v>10</v>
      </c>
      <c r="B15" s="25"/>
      <c r="C15" s="46">
        <v>4391537.68</v>
      </c>
      <c r="D15" s="26">
        <v>4262587.96</v>
      </c>
      <c r="E15" s="46">
        <v>4222483.76</v>
      </c>
      <c r="F15" s="26">
        <v>4055772.5999999996</v>
      </c>
      <c r="G15" s="46">
        <v>4003993.84</v>
      </c>
      <c r="H15" s="46">
        <v>3942161.29</v>
      </c>
      <c r="I15" s="56">
        <v>-10.232780013400676</v>
      </c>
      <c r="J15" s="73"/>
      <c r="K15" s="1"/>
    </row>
    <row r="16" spans="1:11" ht="15.75" thickBot="1" x14ac:dyDescent="0.3">
      <c r="A16" s="24" t="s">
        <v>11</v>
      </c>
      <c r="B16" s="25"/>
      <c r="C16" s="46">
        <v>437</v>
      </c>
      <c r="D16" s="26">
        <v>420</v>
      </c>
      <c r="E16" s="46">
        <v>416</v>
      </c>
      <c r="F16" s="26">
        <v>412</v>
      </c>
      <c r="G16" s="46">
        <v>393</v>
      </c>
      <c r="H16" s="46">
        <v>391</v>
      </c>
      <c r="I16" s="56">
        <v>-10.526315789473685</v>
      </c>
      <c r="J16" s="73"/>
      <c r="K16" s="1"/>
    </row>
    <row r="17" spans="1:14" hidden="1" x14ac:dyDescent="0.25">
      <c r="A17" s="1" t="s">
        <v>12</v>
      </c>
      <c r="B17" s="1"/>
      <c r="C17" s="47">
        <v>0</v>
      </c>
      <c r="D17" s="11">
        <v>0</v>
      </c>
      <c r="E17" s="47">
        <v>0</v>
      </c>
      <c r="F17" s="11">
        <v>0</v>
      </c>
      <c r="G17" s="47">
        <v>0</v>
      </c>
      <c r="H17" s="47">
        <v>0</v>
      </c>
      <c r="I17" s="55" t="e">
        <v>#DIV/0!</v>
      </c>
      <c r="J17" s="42"/>
      <c r="K17" s="1"/>
    </row>
    <row r="18" spans="1:14" ht="15.75" thickBot="1" x14ac:dyDescent="0.3">
      <c r="A18" s="22" t="s">
        <v>13</v>
      </c>
      <c r="B18" s="23"/>
      <c r="C18" s="43"/>
      <c r="D18" s="23"/>
      <c r="E18" s="43"/>
      <c r="F18" s="23"/>
      <c r="G18" s="43"/>
      <c r="H18" s="43"/>
      <c r="I18" s="54"/>
      <c r="J18" s="43"/>
      <c r="K18" s="1"/>
    </row>
    <row r="19" spans="1:14" x14ac:dyDescent="0.25">
      <c r="A19" s="1" t="s">
        <v>125</v>
      </c>
      <c r="B19" s="1"/>
      <c r="C19" s="49">
        <v>0.5</v>
      </c>
      <c r="D19" s="49">
        <v>0.5</v>
      </c>
      <c r="E19" s="49">
        <v>0.4</v>
      </c>
      <c r="F19" s="14">
        <v>0.35</v>
      </c>
      <c r="G19" s="49">
        <v>0.35</v>
      </c>
      <c r="H19" s="49">
        <v>0.35</v>
      </c>
      <c r="I19" s="42"/>
      <c r="J19" s="42" t="s">
        <v>14</v>
      </c>
      <c r="K19" s="1"/>
    </row>
    <row r="20" spans="1:14" x14ac:dyDescent="0.25">
      <c r="A20" s="81" t="s">
        <v>129</v>
      </c>
      <c r="B20" s="82"/>
      <c r="C20" s="102">
        <v>127955.6</v>
      </c>
      <c r="D20" s="84">
        <v>130270.45</v>
      </c>
      <c r="E20" s="83">
        <v>107807.8</v>
      </c>
      <c r="F20" s="84">
        <v>90824.7</v>
      </c>
      <c r="G20" s="83">
        <v>94438.75</v>
      </c>
      <c r="H20" s="99">
        <v>88287.5</v>
      </c>
      <c r="I20" s="101">
        <v>-31.001456755312002</v>
      </c>
      <c r="J20" s="42"/>
      <c r="K20" s="1"/>
    </row>
    <row r="21" spans="1:14" x14ac:dyDescent="0.25">
      <c r="A21" s="1" t="s">
        <v>126</v>
      </c>
      <c r="B21" s="1"/>
      <c r="C21" s="49">
        <v>1.35</v>
      </c>
      <c r="D21" s="14">
        <v>1.35</v>
      </c>
      <c r="E21" s="49">
        <v>1.35</v>
      </c>
      <c r="F21" s="14">
        <v>1.35</v>
      </c>
      <c r="G21" s="49">
        <v>1.35</v>
      </c>
      <c r="H21" s="49">
        <v>1.35</v>
      </c>
      <c r="I21" s="55">
        <v>0</v>
      </c>
      <c r="J21" s="42"/>
      <c r="K21" s="1"/>
    </row>
    <row r="22" spans="1:14" x14ac:dyDescent="0.25">
      <c r="A22" s="1" t="s">
        <v>15</v>
      </c>
      <c r="B22" s="1"/>
      <c r="C22" s="48">
        <v>153215</v>
      </c>
      <c r="D22" s="11">
        <v>155030.9</v>
      </c>
      <c r="E22" s="47">
        <v>157863.20000000001</v>
      </c>
      <c r="F22" s="11">
        <v>161433.1</v>
      </c>
      <c r="G22" s="47">
        <v>163133.9</v>
      </c>
      <c r="H22" s="47">
        <v>178953.9</v>
      </c>
      <c r="I22" s="55">
        <v>16.799203733315924</v>
      </c>
      <c r="J22" s="42" t="s">
        <v>16</v>
      </c>
      <c r="K22" s="1"/>
    </row>
    <row r="23" spans="1:14" s="1" customFormat="1" x14ac:dyDescent="0.25">
      <c r="A23" s="1" t="s">
        <v>117</v>
      </c>
      <c r="B23" s="1" t="s">
        <v>123</v>
      </c>
      <c r="C23" s="47"/>
      <c r="D23" s="11"/>
      <c r="E23" s="47"/>
      <c r="F23" s="11"/>
      <c r="G23" s="47"/>
      <c r="H23" s="47">
        <v>-17145.8</v>
      </c>
      <c r="I23" s="87"/>
      <c r="J23" s="80"/>
      <c r="N23" s="11"/>
    </row>
    <row r="24" spans="1:14" s="1" customFormat="1" x14ac:dyDescent="0.25">
      <c r="A24" s="1" t="s">
        <v>117</v>
      </c>
      <c r="B24" s="1" t="s">
        <v>121</v>
      </c>
      <c r="C24" s="47"/>
      <c r="D24" s="11"/>
      <c r="E24" s="47"/>
      <c r="F24" s="11"/>
      <c r="G24" s="47">
        <v>-900</v>
      </c>
      <c r="H24" s="47">
        <v>-5400</v>
      </c>
      <c r="I24" s="87"/>
      <c r="J24" s="80"/>
      <c r="N24" s="11"/>
    </row>
    <row r="25" spans="1:14" s="1" customFormat="1" x14ac:dyDescent="0.25">
      <c r="A25" s="81" t="s">
        <v>124</v>
      </c>
      <c r="B25" s="82"/>
      <c r="C25" s="83">
        <f>SUM(C22:C24)</f>
        <v>153215</v>
      </c>
      <c r="D25" s="83">
        <f t="shared" ref="D25:L25" si="0">SUM(D22:D24)</f>
        <v>155030.9</v>
      </c>
      <c r="E25" s="83">
        <f t="shared" si="0"/>
        <v>157863.20000000001</v>
      </c>
      <c r="F25" s="83">
        <f t="shared" si="0"/>
        <v>161433.1</v>
      </c>
      <c r="G25" s="83">
        <f t="shared" si="0"/>
        <v>162233.9</v>
      </c>
      <c r="H25" s="99">
        <f t="shared" si="0"/>
        <v>156408.1</v>
      </c>
      <c r="I25" s="88">
        <f t="shared" si="0"/>
        <v>16.799203733315924</v>
      </c>
      <c r="J25" s="47">
        <f t="shared" si="0"/>
        <v>0</v>
      </c>
      <c r="K25" s="47">
        <f t="shared" si="0"/>
        <v>0</v>
      </c>
      <c r="L25" s="47">
        <f t="shared" si="0"/>
        <v>0</v>
      </c>
      <c r="N25" s="11"/>
    </row>
    <row r="26" spans="1:14" x14ac:dyDescent="0.25">
      <c r="A26" s="1" t="s">
        <v>127</v>
      </c>
      <c r="B26" s="1"/>
      <c r="C26" s="49">
        <v>1.1399999999999999</v>
      </c>
      <c r="D26" s="15">
        <v>1.206</v>
      </c>
      <c r="E26" s="50">
        <v>1.2150000000000001</v>
      </c>
      <c r="F26" s="14">
        <v>1.38</v>
      </c>
      <c r="G26" s="49">
        <v>1.38</v>
      </c>
      <c r="H26" s="49">
        <v>1.42</v>
      </c>
      <c r="I26" s="55">
        <v>24.561403508771935</v>
      </c>
      <c r="J26" s="42"/>
      <c r="K26" s="1"/>
    </row>
    <row r="27" spans="1:14" x14ac:dyDescent="0.25">
      <c r="A27" s="1" t="s">
        <v>17</v>
      </c>
      <c r="B27" s="1"/>
      <c r="C27" s="44">
        <v>181591.15000000002</v>
      </c>
      <c r="D27" s="12">
        <v>188235.2</v>
      </c>
      <c r="E27" s="44">
        <v>193089.9</v>
      </c>
      <c r="F27" s="12">
        <v>226768.5</v>
      </c>
      <c r="G27" s="44">
        <v>238394.5</v>
      </c>
      <c r="H27" s="44">
        <v>224141.1</v>
      </c>
      <c r="I27" s="55">
        <v>23.431731116852323</v>
      </c>
      <c r="J27" s="42" t="s">
        <v>18</v>
      </c>
      <c r="K27" s="1" t="s">
        <v>19</v>
      </c>
    </row>
    <row r="28" spans="1:14" s="1" customFormat="1" x14ac:dyDescent="0.25">
      <c r="A28" s="1" t="s">
        <v>117</v>
      </c>
      <c r="B28" s="1" t="s">
        <v>122</v>
      </c>
      <c r="C28" s="47">
        <v>-19731.150000000001</v>
      </c>
      <c r="D28" s="11">
        <f>(3619.35+126.7)*-1</f>
        <v>-3746.0499999999997</v>
      </c>
      <c r="E28" s="47"/>
      <c r="F28" s="11"/>
      <c r="G28" s="47"/>
      <c r="H28" s="47">
        <v>-15.7</v>
      </c>
      <c r="I28" s="87"/>
      <c r="J28" s="80"/>
      <c r="N28" s="11"/>
    </row>
    <row r="29" spans="1:14" s="1" customFormat="1" x14ac:dyDescent="0.25">
      <c r="A29" s="1" t="s">
        <v>117</v>
      </c>
      <c r="B29" s="1" t="s">
        <v>120</v>
      </c>
      <c r="C29" s="47"/>
      <c r="D29" s="11">
        <v>-1600</v>
      </c>
      <c r="E29" s="47">
        <v>-4800</v>
      </c>
      <c r="F29" s="11">
        <v>-4800</v>
      </c>
      <c r="G29" s="47">
        <v>-4800</v>
      </c>
      <c r="H29" s="47">
        <v>-4800</v>
      </c>
      <c r="I29" s="87"/>
      <c r="J29" s="80"/>
      <c r="N29" s="11"/>
    </row>
    <row r="30" spans="1:14" s="1" customFormat="1" x14ac:dyDescent="0.25">
      <c r="A30" s="100" t="s">
        <v>128</v>
      </c>
      <c r="B30" s="82"/>
      <c r="C30" s="83">
        <f>SUM(C27:C29)</f>
        <v>161860.00000000003</v>
      </c>
      <c r="D30" s="83">
        <f t="shared" ref="D30:H30" si="1">SUM(D27:D29)</f>
        <v>182889.15000000002</v>
      </c>
      <c r="E30" s="83">
        <f t="shared" si="1"/>
        <v>188289.9</v>
      </c>
      <c r="F30" s="83">
        <f t="shared" si="1"/>
        <v>221968.5</v>
      </c>
      <c r="G30" s="83">
        <f t="shared" si="1"/>
        <v>233594.5</v>
      </c>
      <c r="H30" s="99">
        <f t="shared" si="1"/>
        <v>219325.4</v>
      </c>
      <c r="I30" s="6"/>
      <c r="J30" s="80"/>
      <c r="N30" s="11"/>
    </row>
    <row r="31" spans="1:14" x14ac:dyDescent="0.25">
      <c r="A31" s="81" t="s">
        <v>115</v>
      </c>
      <c r="B31" s="82"/>
      <c r="C31" s="83">
        <f>(C30+C25+C20)</f>
        <v>443030.6</v>
      </c>
      <c r="D31" s="83">
        <f t="shared" ref="D31:H31" si="2">(D30+D25+D20)</f>
        <v>468190.50000000006</v>
      </c>
      <c r="E31" s="83">
        <f t="shared" si="2"/>
        <v>453960.89999999997</v>
      </c>
      <c r="F31" s="83">
        <f t="shared" si="2"/>
        <v>474226.3</v>
      </c>
      <c r="G31" s="83">
        <f t="shared" si="2"/>
        <v>490267.15</v>
      </c>
      <c r="H31" s="83">
        <f t="shared" si="2"/>
        <v>464021</v>
      </c>
      <c r="I31" s="85">
        <v>5.06978778527552</v>
      </c>
      <c r="J31" s="80"/>
    </row>
    <row r="32" spans="1:14" x14ac:dyDescent="0.25">
      <c r="C32" s="42"/>
      <c r="E32" s="42"/>
      <c r="G32" s="42"/>
      <c r="H32" s="42"/>
      <c r="I32" s="42"/>
      <c r="J32" s="42"/>
    </row>
    <row r="33" spans="1:10" x14ac:dyDescent="0.25">
      <c r="A33" s="1" t="s">
        <v>20</v>
      </c>
      <c r="B33" s="1"/>
      <c r="C33" s="47">
        <v>34981.65</v>
      </c>
      <c r="D33" s="11">
        <v>36219.1</v>
      </c>
      <c r="E33" s="47">
        <v>36149.800000000003</v>
      </c>
      <c r="F33" s="11"/>
      <c r="G33" s="47"/>
      <c r="H33" s="47"/>
      <c r="I33" s="47"/>
      <c r="J33" s="47"/>
    </row>
    <row r="34" spans="1:10" x14ac:dyDescent="0.25">
      <c r="A34" s="1"/>
      <c r="B34" s="1" t="s">
        <v>21</v>
      </c>
      <c r="C34" s="47"/>
      <c r="D34" s="11"/>
      <c r="E34" s="47"/>
      <c r="F34" s="11">
        <v>5861.5</v>
      </c>
      <c r="G34" s="47">
        <v>8816.85</v>
      </c>
      <c r="H34" s="47">
        <v>8004.9</v>
      </c>
      <c r="I34" s="47"/>
      <c r="J34" s="47"/>
    </row>
    <row r="35" spans="1:10" x14ac:dyDescent="0.25">
      <c r="A35" s="1"/>
      <c r="B35" s="1" t="s">
        <v>22</v>
      </c>
      <c r="C35" s="47"/>
      <c r="D35" s="11"/>
      <c r="E35" s="47"/>
      <c r="F35" s="11">
        <v>24349.35</v>
      </c>
      <c r="G35" s="47">
        <v>29540.85</v>
      </c>
      <c r="H35" s="47">
        <v>28987.200000000001</v>
      </c>
      <c r="I35" s="47"/>
      <c r="J35" s="47"/>
    </row>
    <row r="36" spans="1:10" x14ac:dyDescent="0.25">
      <c r="A36" s="1" t="s">
        <v>23</v>
      </c>
      <c r="B36" s="1"/>
      <c r="C36" s="47">
        <v>38144.75</v>
      </c>
      <c r="D36" s="11">
        <v>38942.449999999997</v>
      </c>
      <c r="E36" s="47">
        <v>40344.300000000003</v>
      </c>
      <c r="F36" s="1"/>
      <c r="G36" s="47"/>
      <c r="H36" s="47"/>
      <c r="I36" s="47"/>
      <c r="J36" s="47"/>
    </row>
    <row r="37" spans="1:10" x14ac:dyDescent="0.25">
      <c r="A37" s="1"/>
      <c r="B37" s="1" t="s">
        <v>21</v>
      </c>
      <c r="C37" s="47"/>
      <c r="D37" s="11"/>
      <c r="E37" s="47"/>
      <c r="F37" s="11">
        <v>3082.5</v>
      </c>
      <c r="G37" s="47">
        <v>3938.5</v>
      </c>
      <c r="H37" s="47">
        <v>4109.45</v>
      </c>
      <c r="I37" s="47"/>
      <c r="J37" s="47"/>
    </row>
    <row r="38" spans="1:10" x14ac:dyDescent="0.25">
      <c r="A38" s="1"/>
      <c r="B38" s="1" t="s">
        <v>22</v>
      </c>
      <c r="C38" s="47"/>
      <c r="D38" s="11"/>
      <c r="E38" s="47"/>
      <c r="F38" s="11">
        <v>31714.25</v>
      </c>
      <c r="G38" s="47">
        <v>41487.800000000003</v>
      </c>
      <c r="H38" s="47">
        <v>43943.8</v>
      </c>
      <c r="I38" s="47"/>
      <c r="J38" s="47"/>
    </row>
    <row r="39" spans="1:10" x14ac:dyDescent="0.25">
      <c r="A39" s="1" t="s">
        <v>24</v>
      </c>
      <c r="B39" s="1"/>
      <c r="C39" s="47">
        <v>1895.7</v>
      </c>
      <c r="D39" s="11">
        <v>1789.95</v>
      </c>
      <c r="E39" s="47">
        <v>2383.85</v>
      </c>
      <c r="F39" s="11"/>
      <c r="G39" s="47"/>
      <c r="H39" s="47"/>
      <c r="I39" s="47"/>
      <c r="J39" s="47"/>
    </row>
    <row r="40" spans="1:10" x14ac:dyDescent="0.25">
      <c r="A40" s="1"/>
      <c r="B40" s="1" t="s">
        <v>21</v>
      </c>
      <c r="C40" s="47"/>
      <c r="D40" s="11"/>
      <c r="E40" s="47"/>
      <c r="F40" s="11">
        <v>344.8</v>
      </c>
      <c r="G40" s="47">
        <v>349.8</v>
      </c>
      <c r="H40" s="47">
        <v>463.15</v>
      </c>
      <c r="I40" s="47"/>
      <c r="J40" s="47"/>
    </row>
    <row r="41" spans="1:10" x14ac:dyDescent="0.25">
      <c r="A41" s="1"/>
      <c r="B41" s="1" t="s">
        <v>22</v>
      </c>
      <c r="C41" s="47"/>
      <c r="D41" s="11"/>
      <c r="E41" s="47"/>
      <c r="F41" s="11">
        <v>1493.3</v>
      </c>
      <c r="G41" s="47">
        <v>1297.7</v>
      </c>
      <c r="H41" s="47">
        <v>1277.25</v>
      </c>
      <c r="I41" s="47"/>
      <c r="J41" s="47"/>
    </row>
    <row r="42" spans="1:10" x14ac:dyDescent="0.25">
      <c r="A42" s="1" t="s">
        <v>25</v>
      </c>
      <c r="B42" s="1"/>
      <c r="C42" s="47">
        <v>22961.85</v>
      </c>
      <c r="D42" s="11">
        <v>6642.85</v>
      </c>
      <c r="E42" s="47">
        <v>7279.4</v>
      </c>
      <c r="F42" s="11"/>
      <c r="G42" s="47"/>
      <c r="H42" s="47"/>
      <c r="I42" s="47"/>
      <c r="J42" s="47"/>
    </row>
    <row r="43" spans="1:10" x14ac:dyDescent="0.25">
      <c r="A43" s="1"/>
      <c r="B43" s="1" t="s">
        <v>21</v>
      </c>
      <c r="C43" s="47"/>
      <c r="D43" s="11"/>
      <c r="E43" s="47"/>
      <c r="F43" s="11">
        <v>2076.3000000000002</v>
      </c>
      <c r="G43" s="47">
        <v>6831.5</v>
      </c>
      <c r="H43" s="47">
        <v>2202</v>
      </c>
      <c r="I43" s="47"/>
      <c r="J43" s="47"/>
    </row>
    <row r="44" spans="1:10" s="1" customFormat="1" x14ac:dyDescent="0.25">
      <c r="C44" s="47"/>
      <c r="D44" s="11"/>
      <c r="E44" s="47"/>
      <c r="F44" s="11"/>
      <c r="G44" s="47"/>
      <c r="H44" s="47"/>
      <c r="I44" s="47"/>
      <c r="J44" s="47"/>
    </row>
    <row r="45" spans="1:10" x14ac:dyDescent="0.25">
      <c r="A45" s="1"/>
      <c r="B45" s="1" t="s">
        <v>22</v>
      </c>
      <c r="C45" s="47"/>
      <c r="D45" s="11"/>
      <c r="E45" s="47"/>
      <c r="F45" s="11">
        <v>1280.8</v>
      </c>
      <c r="G45" s="47">
        <v>15077.35</v>
      </c>
      <c r="H45" s="47">
        <v>5817.7</v>
      </c>
      <c r="I45" s="47"/>
      <c r="J45" s="47"/>
    </row>
    <row r="46" spans="1:10" x14ac:dyDescent="0.25">
      <c r="A46" s="1" t="s">
        <v>26</v>
      </c>
      <c r="B46" s="1"/>
      <c r="C46" s="47">
        <v>2588.5500000000002</v>
      </c>
      <c r="D46" s="11">
        <v>4289.8</v>
      </c>
      <c r="E46" s="47">
        <v>2406.8000000000002</v>
      </c>
      <c r="F46" s="11"/>
      <c r="G46" s="47"/>
      <c r="H46" s="47"/>
      <c r="I46" s="47"/>
      <c r="J46" s="47"/>
    </row>
    <row r="47" spans="1:10" x14ac:dyDescent="0.25">
      <c r="A47" s="1"/>
      <c r="B47" s="1" t="s">
        <v>21</v>
      </c>
      <c r="C47" s="47"/>
      <c r="D47" s="11"/>
      <c r="E47" s="47"/>
      <c r="F47" s="11">
        <v>1063.5</v>
      </c>
      <c r="G47" s="47">
        <v>801</v>
      </c>
      <c r="H47" s="47">
        <v>855.4</v>
      </c>
      <c r="I47" s="47"/>
      <c r="J47" s="47"/>
    </row>
    <row r="48" spans="1:10" x14ac:dyDescent="0.25">
      <c r="A48" s="1"/>
      <c r="B48" s="1" t="s">
        <v>22</v>
      </c>
      <c r="C48" s="47"/>
      <c r="D48" s="11"/>
      <c r="E48" s="47"/>
      <c r="F48" s="11">
        <v>1521.4</v>
      </c>
      <c r="G48" s="47">
        <v>1982.2</v>
      </c>
      <c r="H48" s="47">
        <v>1385.55</v>
      </c>
      <c r="I48" s="47"/>
      <c r="J48" s="47"/>
    </row>
    <row r="49" spans="1:13" x14ac:dyDescent="0.25">
      <c r="A49" s="1" t="s">
        <v>27</v>
      </c>
      <c r="B49" s="1"/>
      <c r="C49" s="47">
        <v>709.95</v>
      </c>
      <c r="D49" s="11"/>
      <c r="E49" s="47">
        <v>549</v>
      </c>
      <c r="F49" s="11"/>
      <c r="G49" s="47"/>
      <c r="H49" s="47"/>
      <c r="I49" s="47"/>
      <c r="J49" s="47"/>
    </row>
    <row r="50" spans="1:13" x14ac:dyDescent="0.25">
      <c r="A50" s="1" t="s">
        <v>28</v>
      </c>
      <c r="B50" s="1"/>
      <c r="C50" s="47">
        <v>990.4</v>
      </c>
      <c r="D50" s="11">
        <v>560.04999999999995</v>
      </c>
      <c r="E50" s="47">
        <v>650.70000000000005</v>
      </c>
      <c r="F50" s="11"/>
      <c r="G50" s="47"/>
      <c r="H50" s="47"/>
      <c r="I50" s="47"/>
      <c r="J50" s="47"/>
    </row>
    <row r="51" spans="1:13" x14ac:dyDescent="0.25">
      <c r="A51" s="1" t="s">
        <v>29</v>
      </c>
      <c r="B51" s="1"/>
      <c r="C51" s="47">
        <v>7278.9</v>
      </c>
      <c r="D51" s="11">
        <v>2770.7</v>
      </c>
      <c r="E51" s="47">
        <v>981.1</v>
      </c>
      <c r="F51" s="11"/>
      <c r="G51" s="47"/>
      <c r="H51" s="47"/>
      <c r="I51" s="47"/>
      <c r="J51" s="47"/>
    </row>
    <row r="52" spans="1:13" x14ac:dyDescent="0.25">
      <c r="A52" s="1"/>
      <c r="B52" s="1" t="s">
        <v>21</v>
      </c>
      <c r="C52" s="47"/>
      <c r="D52" s="11"/>
      <c r="E52" s="47"/>
      <c r="F52" s="11">
        <v>5010.7</v>
      </c>
      <c r="G52" s="47"/>
      <c r="H52" s="47"/>
      <c r="I52" s="47"/>
      <c r="J52" s="47"/>
    </row>
    <row r="53" spans="1:13" x14ac:dyDescent="0.25">
      <c r="A53" s="1"/>
      <c r="B53" s="1" t="s">
        <v>22</v>
      </c>
      <c r="C53" s="47"/>
      <c r="D53" s="11"/>
      <c r="E53" s="47"/>
      <c r="F53" s="11">
        <v>3058.5</v>
      </c>
      <c r="G53" s="47"/>
      <c r="H53" s="47">
        <v>1686.95</v>
      </c>
      <c r="I53" s="47"/>
      <c r="J53" s="47"/>
    </row>
    <row r="54" spans="1:13" x14ac:dyDescent="0.25">
      <c r="A54" s="1" t="s">
        <v>30</v>
      </c>
      <c r="B54" s="1"/>
      <c r="C54" s="47"/>
      <c r="D54" s="11"/>
      <c r="E54" s="47"/>
      <c r="F54" s="11"/>
      <c r="G54" s="47"/>
      <c r="H54" s="47"/>
      <c r="I54" s="47"/>
      <c r="J54" s="47"/>
    </row>
    <row r="55" spans="1:13" x14ac:dyDescent="0.25">
      <c r="A55" s="1"/>
      <c r="B55" s="1" t="s">
        <v>21</v>
      </c>
      <c r="C55" s="47"/>
      <c r="D55" s="11"/>
      <c r="E55" s="47"/>
      <c r="F55" s="11">
        <v>2936</v>
      </c>
      <c r="G55" s="47">
        <v>2476</v>
      </c>
      <c r="H55" s="47">
        <v>2967.2</v>
      </c>
      <c r="I55" s="47"/>
      <c r="J55" s="47"/>
    </row>
    <row r="56" spans="1:13" x14ac:dyDescent="0.25">
      <c r="A56" s="1" t="s">
        <v>31</v>
      </c>
      <c r="B56" s="1"/>
      <c r="C56" s="47">
        <v>8901.9500000000007</v>
      </c>
      <c r="D56" s="11">
        <v>8438.75</v>
      </c>
      <c r="E56" s="47">
        <v>9920.7999999999993</v>
      </c>
      <c r="F56" s="11"/>
      <c r="G56" s="47"/>
      <c r="H56" s="47"/>
      <c r="I56" s="47"/>
      <c r="J56" s="47"/>
    </row>
    <row r="57" spans="1:13" x14ac:dyDescent="0.25">
      <c r="A57" s="1"/>
      <c r="B57" s="1" t="s">
        <v>22</v>
      </c>
      <c r="C57" s="47"/>
      <c r="D57" s="11"/>
      <c r="E57" s="47"/>
      <c r="F57" s="11">
        <v>10863.15</v>
      </c>
      <c r="G57" s="47">
        <v>2178.85</v>
      </c>
      <c r="H57" s="47">
        <v>3899.25</v>
      </c>
      <c r="I57" s="47"/>
      <c r="J57" s="47"/>
    </row>
    <row r="58" spans="1:13" x14ac:dyDescent="0.25">
      <c r="A58" s="1" t="s">
        <v>32</v>
      </c>
      <c r="B58" s="1"/>
      <c r="C58" s="47">
        <v>2560.5500000000002</v>
      </c>
      <c r="D58" s="11">
        <v>2665.75</v>
      </c>
      <c r="E58" s="47">
        <v>4461.45</v>
      </c>
      <c r="F58" s="11"/>
      <c r="G58" s="47"/>
      <c r="H58" s="47"/>
      <c r="I58" s="47"/>
      <c r="J58" s="47"/>
    </row>
    <row r="59" spans="1:13" x14ac:dyDescent="0.25">
      <c r="A59" s="1"/>
      <c r="B59" s="1" t="s">
        <v>22</v>
      </c>
      <c r="C59" s="47"/>
      <c r="D59" s="11"/>
      <c r="E59" s="47"/>
      <c r="F59" s="11">
        <v>2629.3</v>
      </c>
      <c r="G59" s="47">
        <v>5060.3500000000004</v>
      </c>
      <c r="H59" s="47">
        <v>5090</v>
      </c>
      <c r="I59" s="47"/>
      <c r="J59" s="47"/>
    </row>
    <row r="60" spans="1:13" x14ac:dyDescent="0.25">
      <c r="A60" s="1" t="s">
        <v>33</v>
      </c>
      <c r="B60" s="1"/>
      <c r="C60" s="47">
        <v>1991.65</v>
      </c>
      <c r="D60" s="11">
        <v>1608.45</v>
      </c>
      <c r="E60" s="47">
        <v>2159.85</v>
      </c>
      <c r="F60" s="11"/>
      <c r="G60" s="47"/>
      <c r="H60" s="47"/>
      <c r="I60" s="47"/>
      <c r="J60" s="47"/>
    </row>
    <row r="61" spans="1:13" x14ac:dyDescent="0.25">
      <c r="A61" s="1"/>
      <c r="B61" s="1" t="s">
        <v>22</v>
      </c>
      <c r="C61" s="47"/>
      <c r="D61" s="11"/>
      <c r="E61" s="47"/>
      <c r="F61" s="11">
        <v>254.2</v>
      </c>
      <c r="G61" s="47">
        <v>244.2</v>
      </c>
      <c r="H61" s="47">
        <v>605.20000000000005</v>
      </c>
      <c r="I61" s="47"/>
      <c r="J61" s="47"/>
    </row>
    <row r="62" spans="1:13" x14ac:dyDescent="0.25">
      <c r="A62" s="1" t="s">
        <v>34</v>
      </c>
      <c r="B62" s="1"/>
      <c r="C62" s="47">
        <v>6890.64</v>
      </c>
      <c r="D62" s="11">
        <v>6592.2</v>
      </c>
      <c r="E62" s="47">
        <v>7832.7</v>
      </c>
      <c r="F62" s="11"/>
      <c r="G62" s="47"/>
      <c r="H62" s="47"/>
      <c r="I62" s="47"/>
      <c r="J62" s="47"/>
    </row>
    <row r="63" spans="1:13" x14ac:dyDescent="0.25">
      <c r="A63" s="1"/>
      <c r="B63" s="1" t="s">
        <v>22</v>
      </c>
      <c r="C63" s="47"/>
      <c r="D63" s="11"/>
      <c r="E63" s="47"/>
      <c r="F63" s="11">
        <v>4100.05</v>
      </c>
      <c r="G63" s="47">
        <v>5531</v>
      </c>
      <c r="H63" s="47">
        <v>5416.7</v>
      </c>
      <c r="I63" s="47"/>
      <c r="J63" s="47"/>
    </row>
    <row r="64" spans="1:13" x14ac:dyDescent="0.25">
      <c r="A64" s="1" t="s">
        <v>35</v>
      </c>
      <c r="B64" s="1"/>
      <c r="C64" s="47"/>
      <c r="D64" s="11">
        <v>11888.45</v>
      </c>
      <c r="E64" s="47">
        <v>8388.2000000000007</v>
      </c>
      <c r="F64" s="11"/>
      <c r="G64" s="47"/>
      <c r="H64" s="47"/>
      <c r="I64" s="47"/>
      <c r="J64" s="47"/>
      <c r="K64" s="1"/>
      <c r="L64" s="1"/>
      <c r="M64" s="1"/>
    </row>
    <row r="65" spans="1:13" x14ac:dyDescent="0.25">
      <c r="A65" s="1" t="s">
        <v>36</v>
      </c>
      <c r="B65" s="1"/>
      <c r="C65" s="47">
        <v>8408.9</v>
      </c>
      <c r="D65" s="11">
        <v>909.1</v>
      </c>
      <c r="E65" s="47">
        <v>909.1</v>
      </c>
      <c r="F65" s="11"/>
      <c r="G65" s="47"/>
      <c r="H65" s="47"/>
      <c r="I65" s="47"/>
      <c r="J65" s="47"/>
      <c r="K65" s="1"/>
      <c r="L65" s="1"/>
      <c r="M65" s="1"/>
    </row>
    <row r="66" spans="1:13" x14ac:dyDescent="0.25">
      <c r="A66" s="1"/>
      <c r="B66" s="1" t="s">
        <v>21</v>
      </c>
      <c r="C66" s="47"/>
      <c r="D66" s="11"/>
      <c r="E66" s="47"/>
      <c r="F66" s="11">
        <v>786.5</v>
      </c>
      <c r="G66" s="47">
        <v>34661.4</v>
      </c>
      <c r="H66" s="47">
        <v>25386.55</v>
      </c>
      <c r="I66" s="47"/>
      <c r="J66" s="47"/>
      <c r="K66" s="1"/>
      <c r="L66" s="1"/>
      <c r="M66" s="1"/>
    </row>
    <row r="67" spans="1:13" x14ac:dyDescent="0.25">
      <c r="A67" s="1"/>
      <c r="B67" s="1" t="s">
        <v>37</v>
      </c>
      <c r="C67" s="47"/>
      <c r="D67" s="11"/>
      <c r="E67" s="47"/>
      <c r="F67" s="11"/>
      <c r="G67" s="47"/>
      <c r="H67" s="47">
        <v>13113.4</v>
      </c>
      <c r="I67" s="47"/>
      <c r="J67" s="47"/>
      <c r="K67" s="1"/>
      <c r="L67" s="1"/>
      <c r="M67" s="1"/>
    </row>
    <row r="68" spans="1:13" x14ac:dyDescent="0.25">
      <c r="A68" s="1" t="s">
        <v>38</v>
      </c>
      <c r="B68" s="1"/>
      <c r="C68" s="47">
        <v>1706.2</v>
      </c>
      <c r="D68" s="11">
        <v>1653</v>
      </c>
      <c r="E68" s="47">
        <v>1602</v>
      </c>
      <c r="F68" s="11"/>
      <c r="G68" s="47"/>
      <c r="H68" s="47"/>
      <c r="I68" s="47"/>
      <c r="J68" s="47"/>
      <c r="K68" s="1"/>
      <c r="L68" s="1"/>
      <c r="M68" s="1"/>
    </row>
    <row r="69" spans="1:13" x14ac:dyDescent="0.25">
      <c r="A69" s="1"/>
      <c r="B69" s="1" t="s">
        <v>22</v>
      </c>
      <c r="C69" s="47"/>
      <c r="D69" s="11"/>
      <c r="E69" s="47"/>
      <c r="F69" s="11">
        <v>1380</v>
      </c>
      <c r="G69" s="47">
        <v>1386</v>
      </c>
      <c r="H69" s="47">
        <v>1314</v>
      </c>
      <c r="I69" s="47"/>
      <c r="J69" s="47"/>
      <c r="K69" s="1"/>
      <c r="L69" s="1"/>
      <c r="M69" s="1"/>
    </row>
    <row r="70" spans="1:13" x14ac:dyDescent="0.25">
      <c r="A70" s="1" t="s">
        <v>39</v>
      </c>
      <c r="B70" s="1"/>
      <c r="C70" s="47"/>
      <c r="D70" s="11">
        <v>10000</v>
      </c>
      <c r="E70" s="47">
        <v>10000</v>
      </c>
      <c r="F70" s="11"/>
      <c r="G70" s="47"/>
      <c r="H70" s="47"/>
      <c r="I70" s="47"/>
      <c r="J70" s="47"/>
      <c r="K70" s="1"/>
      <c r="L70" s="1"/>
      <c r="M70" s="1"/>
    </row>
    <row r="71" spans="1:13" x14ac:dyDescent="0.25">
      <c r="A71" s="1" t="s">
        <v>40</v>
      </c>
      <c r="B71" s="1"/>
      <c r="C71" s="47"/>
      <c r="D71" s="11"/>
      <c r="E71" s="47">
        <v>5176.05</v>
      </c>
      <c r="F71" s="11"/>
      <c r="G71" s="47"/>
      <c r="H71" s="47"/>
      <c r="I71" s="47"/>
      <c r="J71" s="47"/>
      <c r="K71" s="1"/>
      <c r="L71" s="1"/>
      <c r="M71" s="1"/>
    </row>
    <row r="72" spans="1:13" x14ac:dyDescent="0.25">
      <c r="A72" s="1" t="s">
        <v>41</v>
      </c>
      <c r="B72" s="1"/>
      <c r="C72" s="47">
        <v>-9100</v>
      </c>
      <c r="D72" s="11">
        <v>-9100</v>
      </c>
      <c r="E72" s="47">
        <v>-9100</v>
      </c>
      <c r="F72" s="1"/>
      <c r="G72" s="47"/>
      <c r="H72" s="47"/>
      <c r="I72" s="47"/>
      <c r="J72" s="47"/>
      <c r="K72" s="1"/>
      <c r="L72" s="1"/>
      <c r="M72" s="1"/>
    </row>
    <row r="73" spans="1:13" x14ac:dyDescent="0.25">
      <c r="A73" s="1"/>
      <c r="B73" s="1" t="s">
        <v>21</v>
      </c>
      <c r="C73" s="47"/>
      <c r="D73" s="11"/>
      <c r="E73" s="47"/>
      <c r="F73" s="11">
        <v>-1100</v>
      </c>
      <c r="G73" s="47">
        <v>-1100</v>
      </c>
      <c r="H73" s="47">
        <v>-1100</v>
      </c>
      <c r="I73" s="47"/>
      <c r="J73" s="47"/>
      <c r="K73" s="1"/>
      <c r="L73" s="1"/>
      <c r="M73" s="1"/>
    </row>
    <row r="74" spans="1:13" x14ac:dyDescent="0.25">
      <c r="A74" s="1"/>
      <c r="B74" s="1" t="s">
        <v>22</v>
      </c>
      <c r="C74" s="47"/>
      <c r="D74" s="11"/>
      <c r="E74" s="47"/>
      <c r="F74" s="11">
        <v>-8000.05</v>
      </c>
      <c r="G74" s="47">
        <v>-8000</v>
      </c>
      <c r="H74" s="47">
        <v>-8000</v>
      </c>
      <c r="I74" s="47"/>
      <c r="J74" s="47"/>
      <c r="K74" s="1"/>
      <c r="L74" s="1"/>
      <c r="M74" s="1"/>
    </row>
    <row r="75" spans="1:13" x14ac:dyDescent="0.25">
      <c r="A75" s="1" t="s">
        <v>42</v>
      </c>
      <c r="B75" s="1"/>
      <c r="C75" s="47"/>
      <c r="D75" s="11">
        <v>-10000</v>
      </c>
      <c r="E75" s="47">
        <v>-9000</v>
      </c>
      <c r="F75" s="11"/>
      <c r="G75" s="47"/>
      <c r="H75" s="47"/>
      <c r="I75" s="47"/>
      <c r="J75" s="47"/>
      <c r="K75" s="1"/>
      <c r="L75" s="1"/>
      <c r="M75" s="1"/>
    </row>
    <row r="76" spans="1:13" s="1" customFormat="1" x14ac:dyDescent="0.25">
      <c r="C76" s="47"/>
      <c r="D76" s="11"/>
      <c r="E76" s="47"/>
      <c r="F76" s="11"/>
      <c r="G76" s="47"/>
      <c r="H76" s="47"/>
      <c r="I76" s="47"/>
      <c r="J76" s="47"/>
    </row>
    <row r="77" spans="1:13" x14ac:dyDescent="0.25">
      <c r="A77" s="1" t="s">
        <v>43</v>
      </c>
      <c r="B77" s="1"/>
      <c r="C77" s="47">
        <v>-3000</v>
      </c>
      <c r="D77" s="11"/>
      <c r="E77" s="47"/>
      <c r="F77" s="11"/>
      <c r="G77" s="47"/>
      <c r="H77" s="47"/>
      <c r="I77" s="47"/>
      <c r="J77" s="47"/>
      <c r="K77" s="1"/>
      <c r="L77" s="1"/>
      <c r="M77" s="1"/>
    </row>
    <row r="78" spans="1:13" x14ac:dyDescent="0.25">
      <c r="A78" s="1" t="s">
        <v>44</v>
      </c>
      <c r="B78" s="1"/>
      <c r="C78" s="47">
        <v>-884.65</v>
      </c>
      <c r="D78" s="11">
        <v>-56.1</v>
      </c>
      <c r="E78" s="47"/>
      <c r="F78" s="11"/>
      <c r="G78" s="47">
        <v>-62.35</v>
      </c>
      <c r="H78" s="47">
        <v>-2.7</v>
      </c>
      <c r="I78" s="47"/>
      <c r="J78" s="47"/>
      <c r="K78" s="1"/>
      <c r="L78" s="1"/>
      <c r="M78" s="1"/>
    </row>
    <row r="79" spans="1:13" x14ac:dyDescent="0.25">
      <c r="A79" s="1" t="s">
        <v>45</v>
      </c>
      <c r="B79" s="1"/>
      <c r="C79" s="47">
        <v>-157.5</v>
      </c>
      <c r="D79" s="11">
        <v>-55</v>
      </c>
      <c r="E79" s="47">
        <v>-20</v>
      </c>
      <c r="F79" s="11">
        <v>-100</v>
      </c>
      <c r="G79" s="47"/>
      <c r="H79" s="47"/>
      <c r="I79" s="47"/>
      <c r="J79" s="47"/>
      <c r="K79" s="1"/>
      <c r="L79" s="1"/>
      <c r="M79" s="1"/>
    </row>
    <row r="80" spans="1:13" x14ac:dyDescent="0.25">
      <c r="A80" s="1" t="s">
        <v>117</v>
      </c>
      <c r="B80" s="1" t="s">
        <v>118</v>
      </c>
      <c r="C80" s="47">
        <v>-1313</v>
      </c>
      <c r="D80" s="11"/>
      <c r="E80" s="47"/>
      <c r="F80" s="11"/>
      <c r="G80" s="47"/>
      <c r="H80" s="47"/>
      <c r="I80" s="42"/>
      <c r="J80" s="42"/>
      <c r="K80" s="1"/>
    </row>
    <row r="81" spans="1:15" s="1" customFormat="1" x14ac:dyDescent="0.25">
      <c r="A81" s="1" t="s">
        <v>117</v>
      </c>
      <c r="B81" s="1" t="s">
        <v>119</v>
      </c>
      <c r="C81" s="47"/>
      <c r="D81" s="11">
        <f>(41.75-16.9)*-1</f>
        <v>-24.85</v>
      </c>
      <c r="E81" s="47"/>
      <c r="F81" s="11">
        <v>-1368</v>
      </c>
      <c r="G81" s="47">
        <v>-2521</v>
      </c>
      <c r="H81" s="47">
        <v>90.85</v>
      </c>
      <c r="I81" s="87"/>
      <c r="J81" s="80"/>
      <c r="N81" s="11"/>
    </row>
    <row r="82" spans="1:15" s="1" customFormat="1" x14ac:dyDescent="0.25">
      <c r="A82" s="1" t="s">
        <v>117</v>
      </c>
      <c r="C82" s="47"/>
      <c r="D82" s="11"/>
      <c r="E82" s="47"/>
      <c r="F82" s="11"/>
      <c r="G82" s="47"/>
      <c r="H82" s="47"/>
      <c r="I82" s="47"/>
      <c r="J82" s="47"/>
    </row>
    <row r="83" spans="1:15" s="1" customFormat="1" ht="15.75" thickBot="1" x14ac:dyDescent="0.3">
      <c r="C83" s="47"/>
      <c r="D83" s="11"/>
      <c r="E83" s="47"/>
      <c r="F83" s="11"/>
      <c r="G83" s="47"/>
      <c r="H83" s="47"/>
      <c r="I83" s="47"/>
      <c r="J83" s="47"/>
    </row>
    <row r="84" spans="1:15" ht="15.75" thickBot="1" x14ac:dyDescent="0.3">
      <c r="A84" s="27" t="s">
        <v>46</v>
      </c>
      <c r="B84" s="28"/>
      <c r="C84" s="51">
        <f t="shared" ref="C84:H84" si="3">SUM(C31:C83)</f>
        <v>568587.09000000008</v>
      </c>
      <c r="D84" s="51">
        <f t="shared" si="3"/>
        <v>583925.14999999991</v>
      </c>
      <c r="E84" s="51">
        <f t="shared" si="3"/>
        <v>577035.99999999988</v>
      </c>
      <c r="F84" s="51">
        <f t="shared" si="3"/>
        <v>567464.35000000009</v>
      </c>
      <c r="G84" s="51">
        <f t="shared" si="3"/>
        <v>640245.14999999991</v>
      </c>
      <c r="H84" s="51">
        <f t="shared" si="3"/>
        <v>611534.80000000005</v>
      </c>
      <c r="I84" s="57">
        <v>7.5533903604124646</v>
      </c>
      <c r="J84" s="51"/>
      <c r="K84" s="1"/>
      <c r="L84" s="1"/>
      <c r="M84" s="1"/>
      <c r="N84" s="10"/>
      <c r="O84" s="1"/>
    </row>
    <row r="85" spans="1:15" ht="15.75" thickBot="1" x14ac:dyDescent="0.3">
      <c r="A85" s="27" t="s">
        <v>47</v>
      </c>
      <c r="B85" s="28"/>
      <c r="C85" s="103">
        <v>576516.11333333328</v>
      </c>
      <c r="D85" s="104"/>
      <c r="E85" s="105"/>
      <c r="F85" s="103">
        <v>606414.81666666665</v>
      </c>
      <c r="G85" s="104"/>
      <c r="H85" s="105"/>
      <c r="I85" s="51">
        <v>5.1861002046349345</v>
      </c>
      <c r="J85" s="51"/>
      <c r="K85" s="1"/>
      <c r="L85" s="1"/>
      <c r="M85" s="11"/>
      <c r="N85" s="1"/>
      <c r="O85" s="11"/>
    </row>
    <row r="86" spans="1:15" ht="15.75" thickBot="1" x14ac:dyDescent="0.3">
      <c r="A86" s="27" t="s">
        <v>48</v>
      </c>
      <c r="B86" s="28"/>
      <c r="C86" s="51">
        <v>562428.85</v>
      </c>
      <c r="D86" s="29">
        <v>591791.65</v>
      </c>
      <c r="E86" s="51">
        <v>585421.9</v>
      </c>
      <c r="F86" s="29">
        <v>581637.75</v>
      </c>
      <c r="G86" s="51">
        <v>592876.85</v>
      </c>
      <c r="H86" s="86">
        <v>569412.47</v>
      </c>
      <c r="I86" s="51"/>
      <c r="J86" s="51"/>
      <c r="K86" s="1"/>
      <c r="L86" s="1"/>
      <c r="M86" s="1"/>
      <c r="N86" s="1"/>
      <c r="O86" s="1"/>
    </row>
    <row r="87" spans="1:15" ht="15.75" thickBot="1" x14ac:dyDescent="0.3">
      <c r="A87" s="27" t="s">
        <v>49</v>
      </c>
      <c r="B87" s="28"/>
      <c r="C87" s="51">
        <v>79170.75</v>
      </c>
      <c r="D87" s="29">
        <v>74405.649999999994</v>
      </c>
      <c r="E87" s="51">
        <v>55672.15</v>
      </c>
      <c r="F87" s="29">
        <v>65946.14</v>
      </c>
      <c r="G87" s="51">
        <v>37315.199999999997</v>
      </c>
      <c r="H87" s="86">
        <v>41702.699999999997</v>
      </c>
      <c r="I87" s="51"/>
      <c r="J87" s="51"/>
      <c r="K87" s="1"/>
      <c r="L87" s="1"/>
      <c r="M87" s="1"/>
      <c r="N87" s="1"/>
      <c r="O87" s="1"/>
    </row>
    <row r="88" spans="1:15" ht="15.75" thickBot="1" x14ac:dyDescent="0.3">
      <c r="A88" s="27" t="s">
        <v>50</v>
      </c>
      <c r="B88" s="28"/>
      <c r="C88" s="51">
        <v>37600.99</v>
      </c>
      <c r="D88" s="29">
        <v>65204.1</v>
      </c>
      <c r="E88" s="51">
        <v>47339.64</v>
      </c>
      <c r="F88" s="29">
        <v>54508.01</v>
      </c>
      <c r="G88" s="51">
        <v>60705.05</v>
      </c>
      <c r="H88" s="86">
        <v>56176.51</v>
      </c>
      <c r="I88" s="51"/>
      <c r="J88" s="51"/>
      <c r="K88" s="1"/>
      <c r="L88" s="1"/>
      <c r="M88" s="1"/>
      <c r="N88" s="1"/>
      <c r="O88" s="1"/>
    </row>
    <row r="89" spans="1:15" ht="15.75" thickBot="1" x14ac:dyDescent="0.3">
      <c r="A89" s="27" t="s">
        <v>51</v>
      </c>
      <c r="B89" s="28"/>
      <c r="C89" s="51">
        <v>180890.75</v>
      </c>
      <c r="D89" s="29">
        <v>215241.95</v>
      </c>
      <c r="E89" s="51">
        <v>218857.4</v>
      </c>
      <c r="F89" s="29">
        <v>201668.6</v>
      </c>
      <c r="G89" s="51">
        <v>211037.2</v>
      </c>
      <c r="H89" s="86">
        <v>201284.65</v>
      </c>
      <c r="I89" s="51"/>
      <c r="J89" s="51"/>
      <c r="K89" s="1"/>
      <c r="L89" s="1"/>
      <c r="M89" s="1"/>
      <c r="N89" s="1"/>
      <c r="O89" s="1"/>
    </row>
    <row r="90" spans="1:15" ht="15.75" thickBot="1" x14ac:dyDescent="0.3">
      <c r="A90" s="22" t="s">
        <v>52</v>
      </c>
      <c r="B90" s="23"/>
      <c r="C90" s="58"/>
      <c r="D90" s="30"/>
      <c r="E90" s="58"/>
      <c r="F90" s="30"/>
      <c r="G90" s="58"/>
      <c r="H90" s="89"/>
      <c r="I90" s="58"/>
      <c r="J90" s="58"/>
      <c r="K90" s="6"/>
      <c r="L90" s="6"/>
      <c r="M90" s="6"/>
      <c r="N90" s="6"/>
      <c r="O90" s="6"/>
    </row>
    <row r="91" spans="1:15" x14ac:dyDescent="0.25">
      <c r="A91" s="87" t="s">
        <v>53</v>
      </c>
      <c r="B91" s="6"/>
      <c r="C91" s="47">
        <v>473222.74999999994</v>
      </c>
      <c r="D91" s="18">
        <v>473067.35</v>
      </c>
      <c r="E91" s="47">
        <v>472328.14999999997</v>
      </c>
      <c r="F91" s="18">
        <v>525974.04999999993</v>
      </c>
      <c r="G91" s="47">
        <v>494442.2</v>
      </c>
      <c r="H91" s="88">
        <v>482718.60000000003</v>
      </c>
      <c r="I91" s="47"/>
      <c r="J91" s="47"/>
      <c r="K91" s="1"/>
      <c r="L91" s="1"/>
      <c r="M91" s="1"/>
      <c r="N91" s="1"/>
      <c r="O91" s="1"/>
    </row>
    <row r="92" spans="1:15" x14ac:dyDescent="0.25">
      <c r="A92" s="66" t="s">
        <v>54</v>
      </c>
      <c r="B92" s="6"/>
      <c r="C92" s="47">
        <v>81400.650000000009</v>
      </c>
      <c r="D92" s="18">
        <v>84331.4</v>
      </c>
      <c r="E92" s="47">
        <v>84641.157252350007</v>
      </c>
      <c r="F92" s="18">
        <v>95191.85</v>
      </c>
      <c r="G92" s="47">
        <v>86438</v>
      </c>
      <c r="H92" s="88">
        <v>91834.650000000009</v>
      </c>
      <c r="I92" s="47"/>
      <c r="J92" s="47"/>
      <c r="K92" s="1"/>
      <c r="L92" s="1"/>
      <c r="M92" s="1"/>
      <c r="N92" s="1"/>
      <c r="O92" s="1"/>
    </row>
    <row r="93" spans="1:15" x14ac:dyDescent="0.25">
      <c r="A93" s="66" t="s">
        <v>55</v>
      </c>
      <c r="B93" s="6"/>
      <c r="C93" s="47"/>
      <c r="D93" s="18"/>
      <c r="E93" s="47">
        <v>7252.35</v>
      </c>
      <c r="F93" s="18">
        <v>6578.9</v>
      </c>
      <c r="G93" s="47">
        <v>2350.4</v>
      </c>
      <c r="H93" s="88">
        <v>5811.8</v>
      </c>
      <c r="I93" s="47"/>
      <c r="J93" s="44"/>
      <c r="K93" s="1"/>
    </row>
    <row r="94" spans="1:15" x14ac:dyDescent="0.25">
      <c r="A94" s="66" t="s">
        <v>56</v>
      </c>
      <c r="B94" s="6"/>
      <c r="C94" s="47">
        <v>32312.400000000001</v>
      </c>
      <c r="D94" s="18">
        <v>10559.65</v>
      </c>
      <c r="E94" s="47">
        <v>15179</v>
      </c>
      <c r="F94" s="18">
        <v>15273.5</v>
      </c>
      <c r="G94" s="47">
        <v>7660.2</v>
      </c>
      <c r="H94" s="88">
        <v>7074.25</v>
      </c>
      <c r="I94" s="47"/>
      <c r="J94" s="47"/>
      <c r="K94" s="1"/>
    </row>
    <row r="95" spans="1:15" x14ac:dyDescent="0.25">
      <c r="A95" s="66" t="s">
        <v>57</v>
      </c>
      <c r="B95" s="6"/>
      <c r="C95" s="47">
        <v>139773.95000000001</v>
      </c>
      <c r="D95" s="18">
        <v>124975.85</v>
      </c>
      <c r="E95" s="47">
        <v>150965.15</v>
      </c>
      <c r="F95" s="18">
        <v>144603.54999999999</v>
      </c>
      <c r="G95" s="47">
        <v>126702.2</v>
      </c>
      <c r="H95" s="88">
        <v>152526.25</v>
      </c>
      <c r="I95" s="47"/>
      <c r="J95" s="47"/>
      <c r="K95" s="1"/>
    </row>
    <row r="96" spans="1:15" x14ac:dyDescent="0.25">
      <c r="A96" s="66" t="s">
        <v>58</v>
      </c>
      <c r="B96" s="6"/>
      <c r="C96" s="47">
        <v>22392.9</v>
      </c>
      <c r="D96" s="18">
        <v>20186.3</v>
      </c>
      <c r="E96" s="47">
        <v>22873.15</v>
      </c>
      <c r="F96" s="18">
        <v>20563.400000000001</v>
      </c>
      <c r="G96" s="47">
        <v>29888.65</v>
      </c>
      <c r="H96" s="88">
        <v>20194.8</v>
      </c>
      <c r="I96" s="47"/>
      <c r="J96" s="47"/>
      <c r="K96" s="1"/>
    </row>
    <row r="97" spans="1:12" x14ac:dyDescent="0.25">
      <c r="A97" s="66" t="s">
        <v>59</v>
      </c>
      <c r="B97" s="6"/>
      <c r="C97" s="47">
        <v>8657.2999999999993</v>
      </c>
      <c r="D97" s="18">
        <v>14412.05</v>
      </c>
      <c r="E97" s="47">
        <v>6493.45</v>
      </c>
      <c r="F97" s="18">
        <v>17977.349999999999</v>
      </c>
      <c r="G97" s="47">
        <v>317329</v>
      </c>
      <c r="H97" s="88">
        <v>171733.75</v>
      </c>
      <c r="I97" s="47"/>
      <c r="J97" s="1" t="s">
        <v>60</v>
      </c>
    </row>
    <row r="98" spans="1:12" x14ac:dyDescent="0.25">
      <c r="A98" s="66" t="s">
        <v>61</v>
      </c>
      <c r="B98" s="6"/>
      <c r="C98" s="47">
        <v>117043.35</v>
      </c>
      <c r="D98" s="18">
        <v>98774.95</v>
      </c>
      <c r="E98" s="47">
        <v>81430.649999999994</v>
      </c>
      <c r="F98" s="18">
        <v>152926.9</v>
      </c>
      <c r="G98" s="47"/>
      <c r="H98" s="88"/>
      <c r="I98" s="47"/>
      <c r="J98" s="47"/>
      <c r="K98" s="1"/>
    </row>
    <row r="99" spans="1:12" x14ac:dyDescent="0.25">
      <c r="A99" s="66" t="s">
        <v>62</v>
      </c>
      <c r="B99" s="6"/>
      <c r="C99" s="47">
        <v>8281.5</v>
      </c>
      <c r="D99" s="18">
        <v>7403.05</v>
      </c>
      <c r="E99" s="47">
        <v>2633.5</v>
      </c>
      <c r="F99" s="18">
        <v>14821.7</v>
      </c>
      <c r="G99" s="47">
        <v>11627.7</v>
      </c>
      <c r="H99" s="88">
        <v>11499.8</v>
      </c>
      <c r="I99" s="47"/>
      <c r="J99" s="47"/>
      <c r="K99" s="1"/>
    </row>
    <row r="100" spans="1:12" x14ac:dyDescent="0.25">
      <c r="A100" s="66" t="s">
        <v>63</v>
      </c>
      <c r="B100" s="6"/>
      <c r="C100" s="47">
        <v>306</v>
      </c>
      <c r="D100" s="18">
        <v>1230</v>
      </c>
      <c r="E100" s="47">
        <v>298.60000000000002</v>
      </c>
      <c r="F100" s="18"/>
      <c r="G100" s="47">
        <v>150</v>
      </c>
      <c r="H100" s="88">
        <v>48.6</v>
      </c>
      <c r="I100" s="47"/>
      <c r="J100" s="47"/>
      <c r="K100" s="1"/>
    </row>
    <row r="101" spans="1:12" x14ac:dyDescent="0.25">
      <c r="A101" s="66" t="s">
        <v>64</v>
      </c>
      <c r="B101" s="6"/>
      <c r="C101" s="47">
        <v>120.4</v>
      </c>
      <c r="D101" s="18">
        <v>9.1</v>
      </c>
      <c r="E101" s="47"/>
      <c r="F101" s="18">
        <v>108.5</v>
      </c>
      <c r="G101" s="47">
        <v>41.2</v>
      </c>
      <c r="H101" s="88">
        <v>490.2</v>
      </c>
      <c r="I101" s="47"/>
      <c r="J101" s="47"/>
      <c r="K101" s="1"/>
    </row>
    <row r="102" spans="1:12" x14ac:dyDescent="0.25">
      <c r="A102" s="66" t="s">
        <v>65</v>
      </c>
      <c r="B102" s="6"/>
      <c r="C102" s="47">
        <v>70542.100000000006</v>
      </c>
      <c r="D102" s="18">
        <v>59008</v>
      </c>
      <c r="E102" s="47">
        <v>52131.4</v>
      </c>
      <c r="F102" s="18">
        <v>42575.25</v>
      </c>
      <c r="G102" s="47">
        <v>43650.1</v>
      </c>
      <c r="H102" s="88">
        <v>42031.45</v>
      </c>
      <c r="I102" s="47"/>
      <c r="J102" s="47" t="s">
        <v>66</v>
      </c>
      <c r="K102" s="1"/>
    </row>
    <row r="103" spans="1:12" x14ac:dyDescent="0.25">
      <c r="A103" s="66" t="s">
        <v>67</v>
      </c>
      <c r="B103" s="6"/>
      <c r="C103" s="47"/>
      <c r="D103" s="18"/>
      <c r="E103" s="47"/>
      <c r="F103" s="18">
        <v>2000</v>
      </c>
      <c r="G103" s="47"/>
      <c r="H103" s="88"/>
      <c r="I103" s="47"/>
      <c r="J103" s="47"/>
      <c r="K103" s="1"/>
    </row>
    <row r="104" spans="1:12" x14ac:dyDescent="0.25">
      <c r="A104" s="66" t="s">
        <v>68</v>
      </c>
      <c r="B104" s="6"/>
      <c r="C104" s="47"/>
      <c r="D104" s="18"/>
      <c r="E104" s="47"/>
      <c r="F104" s="18">
        <v>-7505</v>
      </c>
      <c r="G104" s="47">
        <v>-10230</v>
      </c>
      <c r="H104" s="88">
        <v>-9883.75</v>
      </c>
      <c r="I104" s="47"/>
      <c r="J104" s="47"/>
      <c r="K104" s="1"/>
    </row>
    <row r="105" spans="1:12" x14ac:dyDescent="0.25">
      <c r="A105" s="66" t="s">
        <v>45</v>
      </c>
      <c r="B105" s="6"/>
      <c r="C105" s="47">
        <v>8467.7999999999993</v>
      </c>
      <c r="D105" s="18">
        <v>-8082.8</v>
      </c>
      <c r="E105" s="47">
        <v>-5135.6499999999996</v>
      </c>
      <c r="F105" s="18"/>
      <c r="G105" s="47"/>
      <c r="H105" s="88"/>
      <c r="I105" s="47"/>
      <c r="J105" s="47"/>
      <c r="K105" s="1"/>
    </row>
    <row r="106" spans="1:12" x14ac:dyDescent="0.25">
      <c r="A106" s="66" t="s">
        <v>69</v>
      </c>
      <c r="B106" s="6"/>
      <c r="C106" s="47">
        <v>-5358.5</v>
      </c>
      <c r="D106" s="18">
        <v>-7850</v>
      </c>
      <c r="E106" s="47">
        <v>-7660</v>
      </c>
      <c r="F106" s="18">
        <v>-24344.25</v>
      </c>
      <c r="G106" s="47">
        <v>-24629.7</v>
      </c>
      <c r="H106" s="88"/>
      <c r="I106" s="47"/>
      <c r="J106" s="47"/>
      <c r="K106" s="1"/>
    </row>
    <row r="107" spans="1:12" x14ac:dyDescent="0.25">
      <c r="A107" s="66" t="s">
        <v>70</v>
      </c>
      <c r="B107" s="6"/>
      <c r="C107" s="47">
        <v>-25253.9</v>
      </c>
      <c r="D107" s="18">
        <v>-11249.55</v>
      </c>
      <c r="E107" s="47">
        <v>-14616.5</v>
      </c>
      <c r="F107" s="18"/>
      <c r="G107" s="47">
        <v>-2150</v>
      </c>
      <c r="H107" s="88">
        <v>-8053</v>
      </c>
      <c r="I107" s="47"/>
      <c r="J107" s="47"/>
      <c r="K107" s="1"/>
    </row>
    <row r="108" spans="1:12" x14ac:dyDescent="0.25">
      <c r="A108" s="66" t="s">
        <v>71</v>
      </c>
      <c r="B108" s="6"/>
      <c r="C108" s="47"/>
      <c r="D108" s="18"/>
      <c r="E108" s="47">
        <v>-30000</v>
      </c>
      <c r="F108" s="18"/>
      <c r="G108" s="47"/>
      <c r="H108" s="88"/>
      <c r="I108" s="47"/>
      <c r="J108" s="47" t="s">
        <v>72</v>
      </c>
      <c r="K108" s="1"/>
    </row>
    <row r="109" spans="1:12" x14ac:dyDescent="0.25">
      <c r="A109" s="66" t="s">
        <v>73</v>
      </c>
      <c r="B109" s="6"/>
      <c r="C109" s="47">
        <v>-1000</v>
      </c>
      <c r="D109" s="18"/>
      <c r="E109" s="47">
        <v>-4258.7</v>
      </c>
      <c r="F109" s="18"/>
      <c r="G109" s="47"/>
      <c r="H109" s="88"/>
      <c r="I109" s="47"/>
      <c r="J109" s="47" t="s">
        <v>72</v>
      </c>
      <c r="K109" s="1"/>
      <c r="L109" s="1"/>
    </row>
    <row r="110" spans="1:12" x14ac:dyDescent="0.25">
      <c r="A110" s="66" t="s">
        <v>74</v>
      </c>
      <c r="B110" s="6"/>
      <c r="C110" s="47">
        <v>-66736.850000000006</v>
      </c>
      <c r="D110" s="18">
        <v>-66300.5</v>
      </c>
      <c r="E110" s="47">
        <v>-70901.5</v>
      </c>
      <c r="F110" s="18">
        <v>-76941.649999999994</v>
      </c>
      <c r="G110" s="47">
        <v>-83831.05</v>
      </c>
      <c r="H110" s="88">
        <v>-81168.05</v>
      </c>
      <c r="I110" s="47"/>
      <c r="J110" s="47"/>
      <c r="K110" s="1"/>
      <c r="L110" s="1"/>
    </row>
    <row r="111" spans="1:12" x14ac:dyDescent="0.25">
      <c r="A111" s="66" t="s">
        <v>75</v>
      </c>
      <c r="B111" s="6"/>
      <c r="C111" s="47"/>
      <c r="D111" s="18"/>
      <c r="E111" s="47"/>
      <c r="F111" s="18"/>
      <c r="G111" s="47">
        <v>-6901.5</v>
      </c>
      <c r="H111" s="88"/>
      <c r="I111" s="47"/>
      <c r="J111" s="47"/>
      <c r="K111" s="1"/>
      <c r="L111" s="1"/>
    </row>
    <row r="112" spans="1:12" x14ac:dyDescent="0.25">
      <c r="A112" s="66" t="s">
        <v>76</v>
      </c>
      <c r="B112" s="6"/>
      <c r="C112" s="47"/>
      <c r="D112" s="18"/>
      <c r="E112" s="47"/>
      <c r="F112" s="18">
        <v>-4237.3</v>
      </c>
      <c r="G112" s="47">
        <v>-10235.35</v>
      </c>
      <c r="H112" s="88"/>
      <c r="I112" s="47"/>
      <c r="J112" s="47"/>
      <c r="K112" s="1"/>
      <c r="L112" s="1"/>
    </row>
    <row r="113" spans="1:12" ht="15.75" thickBot="1" x14ac:dyDescent="0.3">
      <c r="A113" s="66"/>
      <c r="B113" s="6"/>
      <c r="C113" s="47"/>
      <c r="D113" s="18"/>
      <c r="E113" s="47"/>
      <c r="F113" s="18"/>
      <c r="G113" s="47"/>
      <c r="H113" s="88"/>
      <c r="I113" s="47"/>
      <c r="J113" s="47"/>
      <c r="K113" s="1"/>
      <c r="L113" s="1"/>
    </row>
    <row r="114" spans="1:12" ht="15.75" thickBot="1" x14ac:dyDescent="0.3">
      <c r="A114" s="27" t="s">
        <v>77</v>
      </c>
      <c r="B114" s="28"/>
      <c r="C114" s="51">
        <v>864171.85000000009</v>
      </c>
      <c r="D114" s="29">
        <v>800474.85</v>
      </c>
      <c r="E114" s="51">
        <v>763654.20725235005</v>
      </c>
      <c r="F114" s="29">
        <v>925566.74999999977</v>
      </c>
      <c r="G114" s="51">
        <v>982302.04999999993</v>
      </c>
      <c r="H114" s="86">
        <v>886859.35</v>
      </c>
      <c r="I114" s="51"/>
      <c r="J114" s="51"/>
      <c r="K114" s="1"/>
      <c r="L114" s="11"/>
    </row>
    <row r="115" spans="1:12" ht="15.75" thickBot="1" x14ac:dyDescent="0.3">
      <c r="A115" s="66"/>
      <c r="B115" s="6"/>
      <c r="C115" s="47"/>
      <c r="D115" s="18"/>
      <c r="E115" s="47"/>
      <c r="F115" s="18"/>
      <c r="G115" s="47"/>
      <c r="H115" s="88"/>
      <c r="I115" s="47"/>
      <c r="J115" s="47"/>
      <c r="K115" s="1"/>
      <c r="L115" s="1"/>
    </row>
    <row r="116" spans="1:12" ht="15.75" thickBot="1" x14ac:dyDescent="0.3">
      <c r="A116" s="27" t="s">
        <v>78</v>
      </c>
      <c r="B116" s="28"/>
      <c r="C116" s="51">
        <v>0</v>
      </c>
      <c r="D116" s="29">
        <v>0</v>
      </c>
      <c r="E116" s="51">
        <v>0</v>
      </c>
      <c r="F116" s="29">
        <v>0</v>
      </c>
      <c r="G116" s="51">
        <v>0</v>
      </c>
      <c r="H116" s="86">
        <v>0</v>
      </c>
      <c r="I116" s="51"/>
      <c r="J116" s="51"/>
      <c r="K116" s="1"/>
      <c r="L116" s="1"/>
    </row>
    <row r="117" spans="1:12" x14ac:dyDescent="0.25">
      <c r="A117" s="66"/>
      <c r="B117" s="6"/>
      <c r="C117" s="47"/>
      <c r="D117" s="18"/>
      <c r="E117" s="47"/>
      <c r="F117" s="18"/>
      <c r="G117" s="47"/>
      <c r="H117" s="88"/>
      <c r="I117" s="47"/>
      <c r="J117" s="47"/>
      <c r="K117" s="1"/>
      <c r="L117" s="1"/>
    </row>
    <row r="118" spans="1:12" x14ac:dyDescent="0.25">
      <c r="A118" s="66" t="s">
        <v>79</v>
      </c>
      <c r="B118" s="6"/>
      <c r="C118" s="47">
        <v>-8853204.9800000004</v>
      </c>
      <c r="D118" s="18">
        <v>-8829307.9600000009</v>
      </c>
      <c r="E118" s="47">
        <v>-8872981.5999999996</v>
      </c>
      <c r="F118" s="18"/>
      <c r="G118" s="47"/>
      <c r="H118" s="88"/>
      <c r="I118" s="47"/>
      <c r="J118" s="47"/>
      <c r="K118" s="1"/>
      <c r="L118" s="1"/>
    </row>
    <row r="119" spans="1:12" ht="15.75" thickBot="1" x14ac:dyDescent="0.3">
      <c r="A119" s="66"/>
      <c r="B119" s="6"/>
      <c r="C119" s="47"/>
      <c r="D119" s="18"/>
      <c r="E119" s="47"/>
      <c r="F119" s="18"/>
      <c r="G119" s="47"/>
      <c r="H119" s="88"/>
      <c r="I119" s="47"/>
      <c r="J119" s="47"/>
      <c r="K119" s="1"/>
      <c r="L119" s="1"/>
    </row>
    <row r="120" spans="1:12" ht="15.75" thickBot="1" x14ac:dyDescent="0.3">
      <c r="A120" s="22" t="s">
        <v>80</v>
      </c>
      <c r="B120" s="23"/>
      <c r="C120" s="58"/>
      <c r="D120" s="30"/>
      <c r="E120" s="58"/>
      <c r="F120" s="30"/>
      <c r="G120" s="58"/>
      <c r="H120" s="89"/>
      <c r="I120" s="58"/>
      <c r="J120" s="58"/>
      <c r="K120" s="1"/>
      <c r="L120" s="1"/>
    </row>
    <row r="121" spans="1:12" x14ac:dyDescent="0.25">
      <c r="A121" s="66"/>
      <c r="B121" s="6" t="s">
        <v>81</v>
      </c>
      <c r="C121" s="47"/>
      <c r="D121" s="18"/>
      <c r="E121" s="47"/>
      <c r="F121" s="18"/>
      <c r="G121" s="47">
        <v>23470</v>
      </c>
      <c r="H121" s="88">
        <v>36410.65</v>
      </c>
      <c r="I121" s="47"/>
      <c r="J121" s="47"/>
      <c r="K121" s="1"/>
      <c r="L121" s="1"/>
    </row>
    <row r="122" spans="1:12" x14ac:dyDescent="0.25">
      <c r="A122" s="66"/>
      <c r="B122" s="6" t="s">
        <v>82</v>
      </c>
      <c r="C122" s="47"/>
      <c r="D122" s="18"/>
      <c r="E122" s="47">
        <v>6351.9</v>
      </c>
      <c r="F122" s="18">
        <v>30972.35</v>
      </c>
      <c r="G122" s="47">
        <v>43932.75</v>
      </c>
      <c r="H122" s="88">
        <v>41261.199999999997</v>
      </c>
      <c r="I122" s="47"/>
      <c r="J122" s="44"/>
      <c r="K122" s="1"/>
      <c r="L122" s="1"/>
    </row>
    <row r="123" spans="1:12" x14ac:dyDescent="0.25">
      <c r="A123" s="66"/>
      <c r="B123" s="6" t="s">
        <v>83</v>
      </c>
      <c r="C123" s="47">
        <v>257877</v>
      </c>
      <c r="D123" s="18">
        <v>258880.65</v>
      </c>
      <c r="E123" s="47">
        <v>260619.35</v>
      </c>
      <c r="F123" s="18">
        <v>293605.5</v>
      </c>
      <c r="G123" s="47">
        <v>261881</v>
      </c>
      <c r="H123" s="88">
        <v>256300</v>
      </c>
      <c r="I123" s="47"/>
      <c r="J123" s="47"/>
      <c r="K123" s="1"/>
      <c r="L123" s="1"/>
    </row>
    <row r="124" spans="1:12" x14ac:dyDescent="0.25">
      <c r="A124" s="66"/>
      <c r="B124" s="6" t="s">
        <v>84</v>
      </c>
      <c r="C124" s="47">
        <v>44256.45</v>
      </c>
      <c r="D124" s="18">
        <v>54739.7</v>
      </c>
      <c r="E124" s="47">
        <v>37017.5</v>
      </c>
      <c r="F124" s="18">
        <v>30212.85</v>
      </c>
      <c r="G124" s="47">
        <v>27722.5</v>
      </c>
      <c r="H124" s="88">
        <v>13966.65</v>
      </c>
      <c r="I124" s="47"/>
      <c r="J124" s="47"/>
      <c r="K124" s="1"/>
      <c r="L124" s="1"/>
    </row>
    <row r="125" spans="1:12" x14ac:dyDescent="0.25">
      <c r="A125" s="66"/>
      <c r="B125" s="6" t="s">
        <v>85</v>
      </c>
      <c r="C125" s="47">
        <v>269500</v>
      </c>
      <c r="D125" s="18">
        <v>311500</v>
      </c>
      <c r="E125" s="47">
        <v>457408</v>
      </c>
      <c r="F125" s="18">
        <v>645000</v>
      </c>
      <c r="G125" s="47">
        <v>489000</v>
      </c>
      <c r="H125" s="88">
        <v>432000</v>
      </c>
      <c r="I125" s="47"/>
      <c r="J125" s="1" t="s">
        <v>86</v>
      </c>
      <c r="L125" s="1"/>
    </row>
    <row r="126" spans="1:12" x14ac:dyDescent="0.25">
      <c r="A126" s="66"/>
      <c r="B126" s="6" t="s">
        <v>87</v>
      </c>
      <c r="C126" s="47">
        <v>129384.55</v>
      </c>
      <c r="D126" s="18">
        <v>128569.05</v>
      </c>
      <c r="E126" s="47">
        <v>134292.85</v>
      </c>
      <c r="F126" s="18">
        <v>141513.29999999999</v>
      </c>
      <c r="G126" s="47">
        <v>119248.2</v>
      </c>
      <c r="H126" s="88">
        <v>116850.85</v>
      </c>
      <c r="I126" s="47"/>
      <c r="J126" s="1" t="s">
        <v>88</v>
      </c>
      <c r="L126" s="1"/>
    </row>
    <row r="127" spans="1:12" x14ac:dyDescent="0.25">
      <c r="A127" s="66"/>
      <c r="B127" s="6" t="s">
        <v>89</v>
      </c>
      <c r="C127" s="47"/>
      <c r="D127" s="18"/>
      <c r="E127" s="47"/>
      <c r="F127" s="18"/>
      <c r="G127" s="47">
        <v>-6370</v>
      </c>
      <c r="H127" s="88">
        <v>-10822.5</v>
      </c>
      <c r="I127" s="47"/>
      <c r="J127" s="47"/>
      <c r="K127" s="1"/>
      <c r="L127" s="1"/>
    </row>
    <row r="128" spans="1:12" x14ac:dyDescent="0.25">
      <c r="A128" s="66"/>
      <c r="B128" s="6" t="s">
        <v>90</v>
      </c>
      <c r="C128" s="47"/>
      <c r="D128" s="18"/>
      <c r="E128" s="47"/>
      <c r="F128" s="18"/>
      <c r="G128" s="47">
        <v>-6750</v>
      </c>
      <c r="H128" s="88">
        <v>-13500</v>
      </c>
      <c r="I128" s="47"/>
      <c r="J128" s="47"/>
      <c r="K128" s="1"/>
      <c r="L128" s="1"/>
    </row>
    <row r="129" spans="1:12" x14ac:dyDescent="0.25">
      <c r="A129" s="66"/>
      <c r="B129" s="6" t="s">
        <v>91</v>
      </c>
      <c r="C129" s="47">
        <v>-81000</v>
      </c>
      <c r="D129" s="18">
        <v>-67500</v>
      </c>
      <c r="E129" s="47">
        <v>-40500</v>
      </c>
      <c r="F129" s="18">
        <v>-30320</v>
      </c>
      <c r="G129" s="47">
        <v>-37500</v>
      </c>
      <c r="H129" s="88">
        <v>-15000</v>
      </c>
      <c r="I129" s="47"/>
      <c r="J129" s="47"/>
      <c r="K129" s="1"/>
      <c r="L129" s="1"/>
    </row>
    <row r="130" spans="1:12" s="1" customFormat="1" x14ac:dyDescent="0.25">
      <c r="A130" s="66"/>
      <c r="B130" s="9" t="s">
        <v>130</v>
      </c>
      <c r="C130" s="47"/>
      <c r="D130" s="18"/>
      <c r="E130" s="47"/>
      <c r="F130" s="18">
        <v>16659</v>
      </c>
      <c r="G130" s="47"/>
      <c r="H130" s="88"/>
      <c r="I130" s="47"/>
      <c r="J130" s="47"/>
    </row>
    <row r="131" spans="1:12" ht="15.75" thickBot="1" x14ac:dyDescent="0.3">
      <c r="A131" s="66"/>
      <c r="B131" s="9" t="s">
        <v>131</v>
      </c>
      <c r="C131" s="47"/>
      <c r="D131" s="18"/>
      <c r="E131" s="47"/>
      <c r="F131" s="18">
        <v>2137.3000000000002</v>
      </c>
      <c r="G131" s="47"/>
      <c r="H131" s="88"/>
      <c r="I131" s="47"/>
      <c r="J131" s="47"/>
      <c r="K131" s="1"/>
      <c r="L131" s="1"/>
    </row>
    <row r="132" spans="1:12" ht="15.75" thickBot="1" x14ac:dyDescent="0.3">
      <c r="A132" s="27" t="s">
        <v>92</v>
      </c>
      <c r="B132" s="28"/>
      <c r="C132" s="51">
        <v>620018</v>
      </c>
      <c r="D132" s="29">
        <v>686189.4</v>
      </c>
      <c r="E132" s="51">
        <v>855189.6</v>
      </c>
      <c r="F132" s="29">
        <v>1110984</v>
      </c>
      <c r="G132" s="51">
        <v>914634.45</v>
      </c>
      <c r="H132" s="86">
        <v>857466.85</v>
      </c>
      <c r="I132" s="51"/>
      <c r="J132" s="51"/>
      <c r="K132" s="1"/>
      <c r="L132" s="11"/>
    </row>
    <row r="133" spans="1:12" ht="15.75" thickBot="1" x14ac:dyDescent="0.3">
      <c r="A133" s="66"/>
      <c r="B133" s="6"/>
      <c r="C133" s="39"/>
      <c r="D133" s="18"/>
      <c r="E133" s="63"/>
      <c r="F133" s="18"/>
      <c r="G133" s="39"/>
      <c r="H133" s="88"/>
      <c r="I133" s="47"/>
      <c r="J133" s="47"/>
      <c r="K133" s="1"/>
      <c r="L133" s="11"/>
    </row>
    <row r="134" spans="1:12" ht="15.75" thickBot="1" x14ac:dyDescent="0.3">
      <c r="A134" s="31" t="s">
        <v>93</v>
      </c>
      <c r="B134" s="32"/>
      <c r="C134" s="33">
        <v>7304406.0599999996</v>
      </c>
      <c r="D134" s="33">
        <v>7279820.71</v>
      </c>
      <c r="E134" s="33">
        <v>7325654.657252349</v>
      </c>
      <c r="F134" s="33">
        <v>7563548.1999999993</v>
      </c>
      <c r="G134" s="33">
        <v>7443109.9400000004</v>
      </c>
      <c r="H134" s="90">
        <v>7166598.6200000001</v>
      </c>
      <c r="I134" s="59">
        <v>-1.8866344349974362</v>
      </c>
      <c r="J134" s="59"/>
      <c r="K134" s="1"/>
      <c r="L134" s="11"/>
    </row>
    <row r="135" spans="1:12" ht="15.75" thickBot="1" x14ac:dyDescent="0.3">
      <c r="A135" s="34" t="s">
        <v>47</v>
      </c>
      <c r="B135" s="35"/>
      <c r="C135" s="106">
        <v>7303293.8090841165</v>
      </c>
      <c r="D135" s="107"/>
      <c r="E135" s="108"/>
      <c r="F135" s="106">
        <v>7391085.5866666669</v>
      </c>
      <c r="G135" s="107"/>
      <c r="H135" s="108"/>
      <c r="I135" s="59">
        <v>1.2020847014719802</v>
      </c>
      <c r="J135" s="74"/>
      <c r="K135" s="1"/>
      <c r="L135" s="1"/>
    </row>
    <row r="136" spans="1:12" ht="15.75" thickBot="1" x14ac:dyDescent="0.3">
      <c r="A136" s="36" t="s">
        <v>94</v>
      </c>
      <c r="B136" s="37"/>
      <c r="C136" s="38">
        <v>16714.888009153317</v>
      </c>
      <c r="D136" s="38">
        <v>17332.906452380954</v>
      </c>
      <c r="E136" s="38">
        <v>17609.746772241222</v>
      </c>
      <c r="F136" s="38">
        <v>18358.126699029126</v>
      </c>
      <c r="G136" s="38">
        <v>18939.211043256997</v>
      </c>
      <c r="H136" s="91">
        <v>18328.896726342711</v>
      </c>
      <c r="I136" s="60">
        <v>9.6561144550028626</v>
      </c>
      <c r="J136" s="64"/>
      <c r="K136" s="1"/>
      <c r="L136" s="1"/>
    </row>
    <row r="137" spans="1:12" s="98" customFormat="1" x14ac:dyDescent="0.25">
      <c r="A137" s="75"/>
      <c r="B137" s="75"/>
      <c r="C137" s="71"/>
      <c r="D137" s="71"/>
      <c r="E137" s="71"/>
      <c r="F137" s="71"/>
      <c r="G137" s="71"/>
      <c r="H137" s="71"/>
      <c r="I137" s="71"/>
      <c r="J137" s="75"/>
    </row>
    <row r="138" spans="1:12" s="98" customFormat="1" x14ac:dyDescent="0.25">
      <c r="A138" s="75"/>
      <c r="B138" s="75"/>
      <c r="C138" s="71"/>
      <c r="D138" s="71"/>
      <c r="E138" s="71"/>
      <c r="F138" s="71"/>
      <c r="G138" s="71"/>
      <c r="H138" s="71"/>
      <c r="I138" s="71"/>
      <c r="J138" s="75"/>
    </row>
    <row r="139" spans="1:12" s="98" customFormat="1" x14ac:dyDescent="0.25">
      <c r="A139" s="75"/>
      <c r="B139" s="75"/>
      <c r="C139" s="71"/>
      <c r="D139" s="71"/>
      <c r="E139" s="71"/>
      <c r="F139" s="71"/>
      <c r="G139" s="71"/>
      <c r="H139" s="71"/>
      <c r="I139" s="71"/>
      <c r="J139" s="75"/>
    </row>
    <row r="140" spans="1:12" s="98" customFormat="1" x14ac:dyDescent="0.25">
      <c r="A140" s="75"/>
      <c r="B140" s="75"/>
      <c r="C140" s="71"/>
      <c r="D140" s="71"/>
      <c r="E140" s="71"/>
      <c r="F140" s="71"/>
      <c r="G140" s="71"/>
      <c r="H140" s="71"/>
      <c r="I140" s="71"/>
      <c r="J140" s="75"/>
    </row>
    <row r="141" spans="1:12" ht="15.75" thickBot="1" x14ac:dyDescent="0.3">
      <c r="A141" s="9"/>
      <c r="B141" s="1"/>
      <c r="C141" s="11"/>
      <c r="D141" s="11"/>
      <c r="E141" s="11"/>
      <c r="F141" s="11"/>
      <c r="G141" s="11"/>
      <c r="H141" s="11"/>
      <c r="I141" s="18"/>
      <c r="J141" s="18"/>
      <c r="K141" s="1"/>
      <c r="L141" s="1"/>
    </row>
    <row r="142" spans="1:12" s="1" customFormat="1" x14ac:dyDescent="0.25">
      <c r="A142" s="4" t="s">
        <v>0</v>
      </c>
      <c r="B142" s="5"/>
      <c r="C142" s="40">
        <v>2010</v>
      </c>
      <c r="D142" s="5">
        <v>2011</v>
      </c>
      <c r="E142" s="40">
        <v>2012</v>
      </c>
      <c r="F142" s="5">
        <v>2013</v>
      </c>
      <c r="G142" s="40">
        <v>2014</v>
      </c>
      <c r="H142" s="40">
        <v>2015</v>
      </c>
      <c r="I142" s="52" t="s">
        <v>1</v>
      </c>
      <c r="J142" s="40" t="s">
        <v>114</v>
      </c>
    </row>
    <row r="143" spans="1:12" s="1" customFormat="1" ht="15.75" thickBot="1" x14ac:dyDescent="0.3">
      <c r="A143" s="7"/>
      <c r="B143" s="8"/>
      <c r="C143" s="41"/>
      <c r="D143" s="8"/>
      <c r="E143" s="41"/>
      <c r="F143" s="8"/>
      <c r="G143" s="41"/>
      <c r="H143" s="41"/>
      <c r="I143" s="53" t="s">
        <v>2</v>
      </c>
      <c r="J143" s="41"/>
    </row>
    <row r="144" spans="1:12" x14ac:dyDescent="0.25">
      <c r="A144" s="78" t="s">
        <v>95</v>
      </c>
      <c r="B144" s="79"/>
      <c r="C144" s="11"/>
      <c r="D144" s="11"/>
      <c r="E144" s="11"/>
      <c r="F144" s="11"/>
      <c r="G144" s="11"/>
      <c r="H144" s="18"/>
      <c r="I144" s="18"/>
      <c r="J144" s="18"/>
      <c r="K144" s="1"/>
      <c r="L144" s="1"/>
    </row>
    <row r="145" spans="1:13" s="1" customFormat="1" ht="15.75" thickBot="1" x14ac:dyDescent="0.3">
      <c r="A145" s="9"/>
      <c r="C145" s="11"/>
      <c r="D145" s="11"/>
      <c r="E145" s="11"/>
      <c r="F145" s="11"/>
      <c r="G145" s="11"/>
      <c r="H145" s="18"/>
      <c r="I145" s="18"/>
      <c r="J145" s="18"/>
    </row>
    <row r="146" spans="1:13" ht="15.75" thickBot="1" x14ac:dyDescent="0.3">
      <c r="A146" s="2" t="s">
        <v>96</v>
      </c>
      <c r="B146" s="3"/>
      <c r="C146" s="65">
        <v>9755.75</v>
      </c>
      <c r="D146" s="3">
        <v>16129.5</v>
      </c>
      <c r="E146" s="65">
        <v>7210.15</v>
      </c>
      <c r="F146" s="3"/>
      <c r="G146" s="65"/>
      <c r="H146" s="92"/>
      <c r="I146" s="61"/>
      <c r="J146" s="65"/>
      <c r="K146" s="1"/>
      <c r="L146" s="1"/>
    </row>
    <row r="147" spans="1:13" ht="15.75" thickBot="1" x14ac:dyDescent="0.3">
      <c r="A147" s="2"/>
      <c r="B147" s="3"/>
      <c r="C147" s="65"/>
      <c r="D147" s="3"/>
      <c r="E147" s="65"/>
      <c r="F147" s="3"/>
      <c r="G147" s="65"/>
      <c r="H147" s="92"/>
      <c r="I147" s="61"/>
      <c r="J147" s="65"/>
      <c r="K147" s="1"/>
      <c r="L147" s="1"/>
    </row>
    <row r="148" spans="1:13" ht="15.75" thickBot="1" x14ac:dyDescent="0.3">
      <c r="A148" s="17" t="s">
        <v>97</v>
      </c>
      <c r="B148" s="3"/>
      <c r="C148" s="39">
        <v>-14733.85</v>
      </c>
      <c r="D148" s="16">
        <v>-305056.34999999998</v>
      </c>
      <c r="E148" s="39">
        <v>-317414.3</v>
      </c>
      <c r="F148" s="16"/>
      <c r="G148" s="39"/>
      <c r="H148" s="93"/>
      <c r="I148" s="39"/>
      <c r="J148" s="39" t="s">
        <v>72</v>
      </c>
      <c r="K148" s="1"/>
      <c r="L148" s="1"/>
    </row>
    <row r="149" spans="1:13" ht="15.75" thickBot="1" x14ac:dyDescent="0.3">
      <c r="A149" s="66"/>
      <c r="B149" s="6"/>
      <c r="C149" s="47"/>
      <c r="D149" s="18"/>
      <c r="E149" s="47"/>
      <c r="F149" s="18"/>
      <c r="G149" s="47"/>
      <c r="H149" s="88"/>
      <c r="I149" s="72"/>
      <c r="J149" s="47"/>
      <c r="K149" s="6"/>
      <c r="L149" s="1"/>
      <c r="M149" s="1"/>
    </row>
    <row r="150" spans="1:13" ht="15.75" thickBot="1" x14ac:dyDescent="0.3">
      <c r="A150" s="17" t="s">
        <v>98</v>
      </c>
      <c r="B150" s="3"/>
      <c r="C150" s="39">
        <v>407067.56999999995</v>
      </c>
      <c r="D150" s="16">
        <v>388736.95</v>
      </c>
      <c r="E150" s="39">
        <v>369679.80000000005</v>
      </c>
      <c r="F150" s="69">
        <v>221432.2</v>
      </c>
      <c r="G150" s="70">
        <v>118198.7</v>
      </c>
      <c r="H150" s="94">
        <v>126117.9</v>
      </c>
      <c r="I150" s="70"/>
      <c r="J150" s="70"/>
      <c r="K150" s="71"/>
      <c r="L150" s="71"/>
      <c r="M150" s="71"/>
    </row>
    <row r="151" spans="1:13" ht="15.75" thickBot="1" x14ac:dyDescent="0.3">
      <c r="A151" s="66"/>
      <c r="B151" s="6"/>
      <c r="C151" s="47"/>
      <c r="D151" s="18"/>
      <c r="E151" s="47"/>
      <c r="F151" s="18"/>
      <c r="G151" s="47"/>
      <c r="H151" s="88"/>
      <c r="I151" s="47"/>
      <c r="J151" s="47"/>
      <c r="K151" s="1"/>
      <c r="L151" s="1"/>
      <c r="M151" s="1"/>
    </row>
    <row r="152" spans="1:13" ht="15.75" thickBot="1" x14ac:dyDescent="0.3">
      <c r="A152" s="17" t="s">
        <v>99</v>
      </c>
      <c r="B152" s="3"/>
      <c r="C152" s="39">
        <v>-5490.6500000000005</v>
      </c>
      <c r="D152" s="16">
        <v>-2522.85</v>
      </c>
      <c r="E152" s="39">
        <v>-1348.7</v>
      </c>
      <c r="F152" s="16"/>
      <c r="G152" s="39"/>
      <c r="H152" s="93"/>
      <c r="I152" s="39"/>
      <c r="J152" s="39"/>
      <c r="K152" s="1"/>
      <c r="L152" s="1"/>
      <c r="M152" s="1"/>
    </row>
    <row r="153" spans="1:13" ht="15.75" thickBot="1" x14ac:dyDescent="0.3">
      <c r="A153" s="66"/>
      <c r="B153" s="6"/>
      <c r="C153" s="47"/>
      <c r="D153" s="18"/>
      <c r="E153" s="47"/>
      <c r="F153" s="18"/>
      <c r="G153" s="47"/>
      <c r="H153" s="88"/>
      <c r="I153" s="47"/>
      <c r="J153" s="47"/>
      <c r="K153" s="1"/>
      <c r="L153" s="1"/>
      <c r="M153" s="1"/>
    </row>
    <row r="154" spans="1:13" ht="15.75" thickBot="1" x14ac:dyDescent="0.3">
      <c r="A154" s="17" t="s">
        <v>67</v>
      </c>
      <c r="B154" s="3"/>
      <c r="C154" s="39">
        <v>1152200</v>
      </c>
      <c r="D154" s="16">
        <v>1452200</v>
      </c>
      <c r="E154" s="39">
        <v>1489200</v>
      </c>
      <c r="F154" s="16">
        <v>1283200</v>
      </c>
      <c r="G154" s="39">
        <v>2307090</v>
      </c>
      <c r="H154" s="93">
        <v>1229200</v>
      </c>
      <c r="I154" s="39"/>
      <c r="J154" s="39" t="s">
        <v>72</v>
      </c>
      <c r="K154" s="1" t="s">
        <v>100</v>
      </c>
      <c r="L154" s="1"/>
      <c r="M154" s="1"/>
    </row>
    <row r="155" spans="1:13" ht="15.75" thickBot="1" x14ac:dyDescent="0.3">
      <c r="A155" s="66"/>
      <c r="B155" s="6"/>
      <c r="C155" s="47"/>
      <c r="D155" s="18"/>
      <c r="E155" s="47"/>
      <c r="F155" s="18"/>
      <c r="G155" s="47"/>
      <c r="H155" s="88"/>
      <c r="I155" s="47"/>
      <c r="J155" s="47"/>
      <c r="K155" s="1"/>
      <c r="L155" s="1"/>
      <c r="M155" s="1"/>
    </row>
    <row r="156" spans="1:13" ht="15.75" thickBot="1" x14ac:dyDescent="0.3">
      <c r="A156" s="19" t="s">
        <v>101</v>
      </c>
      <c r="B156" s="20"/>
      <c r="C156" s="62">
        <v>8853204.879999999</v>
      </c>
      <c r="D156" s="21">
        <v>8829307.9600000009</v>
      </c>
      <c r="E156" s="62">
        <v>8872981.6072523482</v>
      </c>
      <c r="F156" s="21">
        <v>9068180.3999999985</v>
      </c>
      <c r="G156" s="62">
        <v>9868398.6400000006</v>
      </c>
      <c r="H156" s="95">
        <v>8521916.5199999996</v>
      </c>
      <c r="I156" s="62"/>
      <c r="J156" s="62"/>
      <c r="K156" s="1"/>
      <c r="L156" s="1"/>
      <c r="M156" s="1"/>
    </row>
    <row r="157" spans="1:13" s="1" customFormat="1" ht="15.75" thickBot="1" x14ac:dyDescent="0.3">
      <c r="A157" s="76"/>
      <c r="B157" s="75"/>
      <c r="C157" s="44"/>
      <c r="D157" s="71"/>
      <c r="E157" s="44"/>
      <c r="F157" s="71"/>
      <c r="G157" s="44"/>
      <c r="H157" s="96"/>
      <c r="I157" s="44"/>
      <c r="J157" s="77"/>
    </row>
    <row r="158" spans="1:13" ht="15.75" thickBot="1" x14ac:dyDescent="0.3">
      <c r="A158" s="17" t="s">
        <v>102</v>
      </c>
      <c r="B158" s="3"/>
      <c r="C158" s="39">
        <v>8853204.9800000004</v>
      </c>
      <c r="D158" s="16">
        <v>8829307.9600000009</v>
      </c>
      <c r="E158" s="39">
        <v>8872981.5999999996</v>
      </c>
      <c r="F158" s="16">
        <v>9068180.4000000004</v>
      </c>
      <c r="G158" s="39">
        <v>9868398.6400000006</v>
      </c>
      <c r="H158" s="93">
        <v>8521916.5700000003</v>
      </c>
      <c r="I158" s="39"/>
      <c r="J158" s="39"/>
      <c r="K158" s="1"/>
      <c r="L158" s="1"/>
      <c r="M158" s="1"/>
    </row>
    <row r="159" spans="1:13" x14ac:dyDescent="0.25">
      <c r="A159" s="66"/>
      <c r="B159" s="6"/>
      <c r="C159" s="47"/>
      <c r="D159" s="18"/>
      <c r="E159" s="47"/>
      <c r="F159" s="6"/>
      <c r="G159" s="42"/>
      <c r="H159" s="80"/>
      <c r="I159" s="47"/>
      <c r="J159" s="47"/>
      <c r="K159" s="1"/>
      <c r="L159" s="1"/>
      <c r="M159" s="1"/>
    </row>
    <row r="160" spans="1:13" ht="15.75" thickBot="1" x14ac:dyDescent="0.3">
      <c r="A160" s="67" t="s">
        <v>103</v>
      </c>
      <c r="B160" s="8"/>
      <c r="C160" s="63">
        <v>0.10000000149011612</v>
      </c>
      <c r="D160" s="68">
        <v>0</v>
      </c>
      <c r="E160" s="63">
        <v>-7.2523485869169235E-3</v>
      </c>
      <c r="F160" s="68">
        <v>0</v>
      </c>
      <c r="G160" s="63">
        <v>0</v>
      </c>
      <c r="H160" s="97">
        <v>-5.000000074505806E-2</v>
      </c>
      <c r="I160" s="63"/>
      <c r="J160" s="41" t="s">
        <v>104</v>
      </c>
      <c r="L160" s="1"/>
      <c r="M160" s="1"/>
    </row>
    <row r="161" spans="1:13" hidden="1" x14ac:dyDescent="0.25">
      <c r="A161" s="9"/>
      <c r="B161" s="1"/>
      <c r="C161" s="11"/>
      <c r="D161" s="11"/>
      <c r="E161" s="11"/>
      <c r="F161" s="11"/>
      <c r="G161" s="11"/>
      <c r="H161" s="11"/>
      <c r="I161" s="11"/>
      <c r="J161" s="11"/>
      <c r="K161" s="1"/>
      <c r="L161" s="1"/>
      <c r="M161" s="1"/>
    </row>
    <row r="162" spans="1:13" hidden="1" x14ac:dyDescent="0.25">
      <c r="A162" s="9" t="s">
        <v>14</v>
      </c>
      <c r="B162" s="1" t="s">
        <v>105</v>
      </c>
      <c r="C162" s="11"/>
      <c r="D162" s="11"/>
      <c r="E162" s="11"/>
      <c r="F162" s="11"/>
      <c r="G162" s="11"/>
      <c r="H162" s="11"/>
      <c r="I162" s="11"/>
      <c r="J162" s="11"/>
      <c r="K162" s="1"/>
      <c r="L162" s="1"/>
      <c r="M162" s="1"/>
    </row>
    <row r="163" spans="1:13" hidden="1" x14ac:dyDescent="0.25">
      <c r="A163" s="9" t="s">
        <v>16</v>
      </c>
      <c r="B163" s="1" t="s">
        <v>106</v>
      </c>
      <c r="C163" s="11"/>
      <c r="D163" s="11"/>
      <c r="E163" s="11"/>
      <c r="F163" s="11"/>
      <c r="G163" s="11"/>
      <c r="H163" s="11"/>
      <c r="I163" s="11"/>
      <c r="J163" s="11"/>
      <c r="K163" s="1"/>
      <c r="L163" s="1"/>
      <c r="M163" s="1"/>
    </row>
    <row r="164" spans="1:13" hidden="1" x14ac:dyDescent="0.25">
      <c r="A164" s="9" t="s">
        <v>107</v>
      </c>
      <c r="B164" s="1" t="s">
        <v>108</v>
      </c>
      <c r="C164" s="11"/>
      <c r="D164" s="11"/>
      <c r="E164" s="11"/>
      <c r="F164" s="11"/>
      <c r="G164" s="11"/>
      <c r="H164" s="11"/>
      <c r="I164" s="11"/>
      <c r="J164" s="11"/>
      <c r="K164" s="1"/>
      <c r="L164" s="1"/>
      <c r="M164" s="1"/>
    </row>
    <row r="165" spans="1:13" hidden="1" x14ac:dyDescent="0.25">
      <c r="A165" s="9" t="s">
        <v>18</v>
      </c>
      <c r="B165" s="1" t="s">
        <v>109</v>
      </c>
      <c r="C165" s="11"/>
      <c r="D165" s="11"/>
      <c r="E165" s="11"/>
      <c r="F165" s="11"/>
      <c r="G165" s="11"/>
      <c r="H165" s="11"/>
      <c r="I165" s="11"/>
      <c r="J165" s="11"/>
      <c r="K165" s="1"/>
    </row>
    <row r="166" spans="1:13" hidden="1" x14ac:dyDescent="0.25">
      <c r="A166" s="9" t="s">
        <v>72</v>
      </c>
      <c r="B166" s="1" t="s">
        <v>110</v>
      </c>
      <c r="C166" s="11"/>
      <c r="D166" s="11"/>
      <c r="E166" s="11"/>
      <c r="F166" s="11"/>
      <c r="G166" s="11" t="s">
        <v>111</v>
      </c>
      <c r="H166" s="11"/>
      <c r="I166" s="11"/>
      <c r="J166" s="11"/>
      <c r="K166" s="1" t="s">
        <v>112</v>
      </c>
    </row>
    <row r="167" spans="1:13" hidden="1" x14ac:dyDescent="0.25">
      <c r="A167" s="9" t="s">
        <v>66</v>
      </c>
      <c r="B167" s="1" t="s">
        <v>113</v>
      </c>
      <c r="C167" s="11"/>
      <c r="D167" s="11"/>
      <c r="E167" s="11"/>
      <c r="F167" s="11"/>
      <c r="G167" s="11"/>
      <c r="H167" s="11"/>
      <c r="I167" s="11"/>
      <c r="J167" s="11"/>
      <c r="K167" s="1"/>
    </row>
    <row r="168" spans="1:13" x14ac:dyDescent="0.25">
      <c r="A168" s="1"/>
      <c r="B168" s="1"/>
      <c r="C168" s="11"/>
      <c r="D168" s="11"/>
      <c r="E168" s="11"/>
      <c r="F168" s="11"/>
      <c r="G168" s="11"/>
      <c r="H168" s="11"/>
      <c r="I168" s="11"/>
      <c r="J168" s="11"/>
      <c r="K168" s="1"/>
    </row>
    <row r="169" spans="1:13" x14ac:dyDescent="0.25">
      <c r="A169" s="1"/>
      <c r="B169" s="1"/>
      <c r="C169" s="11"/>
      <c r="D169" s="11"/>
      <c r="E169" s="11"/>
      <c r="F169" s="11"/>
      <c r="G169" s="11"/>
      <c r="H169" s="11"/>
      <c r="I169" s="11"/>
      <c r="J169" s="11"/>
      <c r="K169" s="1"/>
    </row>
    <row r="170" spans="1:13" x14ac:dyDescent="0.25">
      <c r="A170" s="1"/>
      <c r="B170" s="1"/>
      <c r="C170" s="11"/>
      <c r="D170" s="11"/>
      <c r="E170" s="11"/>
      <c r="F170" s="11"/>
      <c r="G170" s="11"/>
      <c r="H170" s="11"/>
      <c r="I170" s="11"/>
      <c r="J170" s="11"/>
      <c r="K170" s="1"/>
    </row>
    <row r="171" spans="1:13" x14ac:dyDescent="0.25">
      <c r="A171" s="1"/>
      <c r="B171" s="1"/>
      <c r="C171" s="11"/>
      <c r="D171" s="11"/>
      <c r="E171" s="11"/>
      <c r="F171" s="11"/>
      <c r="G171" s="11"/>
      <c r="H171" s="11"/>
      <c r="I171" s="11"/>
      <c r="J171" s="11"/>
      <c r="K171" s="1"/>
    </row>
    <row r="172" spans="1:13" x14ac:dyDescent="0.25">
      <c r="A172" s="1"/>
      <c r="B172" s="1"/>
      <c r="C172" s="11"/>
      <c r="D172" s="11"/>
      <c r="E172" s="11"/>
      <c r="F172" s="11"/>
      <c r="G172" s="11"/>
      <c r="H172" s="11"/>
      <c r="I172" s="11"/>
      <c r="J172" s="11"/>
      <c r="K172" s="1"/>
    </row>
    <row r="173" spans="1:13" x14ac:dyDescent="0.25">
      <c r="A173" s="1"/>
      <c r="B173" s="1"/>
      <c r="C173" s="11"/>
      <c r="D173" s="11"/>
      <c r="E173" s="11"/>
      <c r="F173" s="11"/>
      <c r="G173" s="11"/>
      <c r="H173" s="11"/>
      <c r="I173" s="11"/>
      <c r="J173" s="11"/>
      <c r="K173" s="1"/>
    </row>
    <row r="174" spans="1:13" x14ac:dyDescent="0.25">
      <c r="A174" s="1"/>
      <c r="B174" s="1"/>
      <c r="C174" s="11"/>
      <c r="D174" s="11"/>
      <c r="E174" s="11"/>
      <c r="F174" s="11"/>
      <c r="G174" s="11"/>
      <c r="H174" s="11"/>
      <c r="I174" s="11"/>
      <c r="J174" s="11"/>
      <c r="K174" s="1"/>
    </row>
  </sheetData>
  <mergeCells count="4">
    <mergeCell ref="C85:E85"/>
    <mergeCell ref="F85:H85"/>
    <mergeCell ref="C135:E135"/>
    <mergeCell ref="F135:H135"/>
  </mergeCells>
  <pageMargins left="0.7" right="0.7" top="0.78740157499999996" bottom="0.78740157499999996" header="0.3" footer="0.3"/>
  <pageSetup paperSize="9" scale="96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Schule 2010-2015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 Gabathuler</dc:creator>
  <cp:lastModifiedBy>Simon Gabathuler</cp:lastModifiedBy>
  <cp:lastPrinted>2016-11-13T14:28:33Z</cp:lastPrinted>
  <dcterms:created xsi:type="dcterms:W3CDTF">2016-10-28T17:12:45Z</dcterms:created>
  <dcterms:modified xsi:type="dcterms:W3CDTF">2016-11-18T15:11:57Z</dcterms:modified>
</cp:coreProperties>
</file>